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da Kliček\Desktop\Fin. izvješće 2024.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490" windowHeight="89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F303" i="9"/>
  <c r="H302" i="9"/>
  <c r="G302" i="9"/>
  <c r="E302" i="9" s="1"/>
  <c r="B302" i="9" s="1"/>
  <c r="F302" i="9"/>
  <c r="H301" i="9"/>
  <c r="G301" i="9"/>
  <c r="F301" i="9"/>
  <c r="H300" i="9"/>
  <c r="G300" i="9"/>
  <c r="E300" i="9" s="1"/>
  <c r="B300" i="9" s="1"/>
  <c r="F300" i="9"/>
  <c r="H299" i="9"/>
  <c r="G299" i="9"/>
  <c r="F299" i="9"/>
  <c r="H298" i="9"/>
  <c r="G298" i="9"/>
  <c r="F298" i="9"/>
  <c r="H297" i="9"/>
  <c r="E297" i="9" s="1"/>
  <c r="B297" i="9" s="1"/>
  <c r="G297" i="9"/>
  <c r="F297" i="9"/>
  <c r="H296" i="9"/>
  <c r="G296" i="9"/>
  <c r="E296" i="9" s="1"/>
  <c r="B296" i="9" s="1"/>
  <c r="F296" i="9"/>
  <c r="H295" i="9"/>
  <c r="G295" i="9"/>
  <c r="F295" i="9"/>
  <c r="H294" i="9"/>
  <c r="G294" i="9"/>
  <c r="F294" i="9"/>
  <c r="H293" i="9"/>
  <c r="G293" i="9"/>
  <c r="F293" i="9"/>
  <c r="H292" i="9"/>
  <c r="G292" i="9"/>
  <c r="E292" i="9" s="1"/>
  <c r="B292" i="9" s="1"/>
  <c r="F292" i="9"/>
  <c r="F291" i="9"/>
  <c r="F290" i="9"/>
  <c r="H289" i="9"/>
  <c r="E289" i="9" s="1"/>
  <c r="G289" i="9"/>
  <c r="F289" i="9"/>
  <c r="H288" i="9"/>
  <c r="G288" i="9"/>
  <c r="E288" i="9" s="1"/>
  <c r="B288" i="9" s="1"/>
  <c r="F288" i="9"/>
  <c r="H287" i="9"/>
  <c r="G287" i="9"/>
  <c r="F287" i="9"/>
  <c r="H286" i="9"/>
  <c r="G286" i="9"/>
  <c r="F286" i="9"/>
  <c r="F285" i="9"/>
  <c r="H284" i="9"/>
  <c r="E284" i="9" s="1"/>
  <c r="B284" i="9" s="1"/>
  <c r="G284" i="9"/>
  <c r="F284" i="9"/>
  <c r="H283" i="9"/>
  <c r="G283" i="9"/>
  <c r="E283" i="9" s="1"/>
  <c r="B283" i="9" s="1"/>
  <c r="F283" i="9"/>
  <c r="H282" i="9"/>
  <c r="G282" i="9"/>
  <c r="E282" i="9" s="1"/>
  <c r="B282" i="9" s="1"/>
  <c r="F282"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F268" i="9" s="1"/>
  <c r="L268" i="9"/>
  <c r="E268" i="9"/>
  <c r="B268" i="9"/>
  <c r="M267" i="9"/>
  <c r="L267" i="9"/>
  <c r="F267" i="9" s="1"/>
  <c r="E267" i="9"/>
  <c r="M266" i="9"/>
  <c r="F266" i="9" s="1"/>
  <c r="B266" i="9" s="1"/>
  <c r="L266" i="9"/>
  <c r="E266" i="9"/>
  <c r="M265" i="9"/>
  <c r="L265" i="9"/>
  <c r="F265" i="9" s="1"/>
  <c r="E265" i="9"/>
  <c r="M264" i="9"/>
  <c r="F264" i="9" s="1"/>
  <c r="B264" i="9" s="1"/>
  <c r="L264" i="9"/>
  <c r="E264" i="9"/>
  <c r="M263" i="9"/>
  <c r="L263" i="9"/>
  <c r="F263" i="9" s="1"/>
  <c r="E263" i="9"/>
  <c r="M262" i="9"/>
  <c r="F262" i="9" s="1"/>
  <c r="B262" i="9" s="1"/>
  <c r="L262" i="9"/>
  <c r="E262" i="9"/>
  <c r="M261" i="9"/>
  <c r="L261" i="9"/>
  <c r="F261" i="9" s="1"/>
  <c r="E261" i="9"/>
  <c r="M260" i="9"/>
  <c r="F260" i="9" s="1"/>
  <c r="L260" i="9"/>
  <c r="E260" i="9"/>
  <c r="B260" i="9"/>
  <c r="M259" i="9"/>
  <c r="L259" i="9"/>
  <c r="F259" i="9" s="1"/>
  <c r="E259" i="9"/>
  <c r="M258" i="9"/>
  <c r="F258" i="9" s="1"/>
  <c r="L258" i="9"/>
  <c r="E258" i="9"/>
  <c r="B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L252" i="9"/>
  <c r="E252" i="9"/>
  <c r="B252" i="9"/>
  <c r="M251" i="9"/>
  <c r="L251" i="9"/>
  <c r="F251" i="9" s="1"/>
  <c r="E251" i="9"/>
  <c r="M250" i="9"/>
  <c r="F250" i="9" s="1"/>
  <c r="B250" i="9" s="1"/>
  <c r="L250" i="9"/>
  <c r="E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F244" i="9" s="1"/>
  <c r="L244" i="9"/>
  <c r="E244" i="9"/>
  <c r="B244" i="9"/>
  <c r="M243" i="9"/>
  <c r="L243" i="9"/>
  <c r="F243" i="9" s="1"/>
  <c r="E243" i="9"/>
  <c r="M242" i="9"/>
  <c r="F242" i="9" s="1"/>
  <c r="L242" i="9"/>
  <c r="E242" i="9"/>
  <c r="B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F236" i="9" s="1"/>
  <c r="L236" i="9"/>
  <c r="E236" i="9"/>
  <c r="B236" i="9"/>
  <c r="M235" i="9"/>
  <c r="L235" i="9"/>
  <c r="F235" i="9" s="1"/>
  <c r="E235" i="9"/>
  <c r="M234" i="9"/>
  <c r="F234" i="9" s="1"/>
  <c r="B234" i="9" s="1"/>
  <c r="L234" i="9"/>
  <c r="E234" i="9"/>
  <c r="M233" i="9"/>
  <c r="L233" i="9"/>
  <c r="F233" i="9" s="1"/>
  <c r="E233" i="9"/>
  <c r="M232" i="9"/>
  <c r="F232" i="9" s="1"/>
  <c r="B232" i="9" s="1"/>
  <c r="L232" i="9"/>
  <c r="E232" i="9"/>
  <c r="M231" i="9"/>
  <c r="L231" i="9"/>
  <c r="F231" i="9" s="1"/>
  <c r="E231" i="9"/>
  <c r="M230" i="9"/>
  <c r="F230" i="9" s="1"/>
  <c r="B230" i="9" s="1"/>
  <c r="L230" i="9"/>
  <c r="E230" i="9"/>
  <c r="M229" i="9"/>
  <c r="L229" i="9"/>
  <c r="F229" i="9" s="1"/>
  <c r="E229" i="9"/>
  <c r="M228" i="9"/>
  <c r="F228" i="9" s="1"/>
  <c r="L228" i="9"/>
  <c r="E228" i="9"/>
  <c r="B228" i="9"/>
  <c r="M227" i="9"/>
  <c r="L227" i="9"/>
  <c r="F227" i="9" s="1"/>
  <c r="E227" i="9"/>
  <c r="M226" i="9"/>
  <c r="F226" i="9" s="1"/>
  <c r="L226" i="9"/>
  <c r="E226" i="9"/>
  <c r="B226" i="9"/>
  <c r="M225" i="9"/>
  <c r="L225" i="9"/>
  <c r="F225" i="9" s="1"/>
  <c r="E225" i="9"/>
  <c r="M224" i="9"/>
  <c r="F224" i="9" s="1"/>
  <c r="B224" i="9" s="1"/>
  <c r="L224" i="9"/>
  <c r="E224" i="9"/>
  <c r="M223" i="9"/>
  <c r="L223" i="9"/>
  <c r="F223" i="9" s="1"/>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G161" i="9"/>
  <c r="E161" i="9" s="1"/>
  <c r="B161" i="9" s="1"/>
  <c r="F161" i="9"/>
  <c r="H160" i="9"/>
  <c r="G160" i="9"/>
  <c r="E160" i="9" s="1"/>
  <c r="B160" i="9" s="1"/>
  <c r="F160" i="9"/>
  <c r="H159" i="9"/>
  <c r="G159" i="9"/>
  <c r="F159" i="9"/>
  <c r="H158" i="9"/>
  <c r="G158" i="9"/>
  <c r="F158" i="9"/>
  <c r="E158" i="9"/>
  <c r="B158" i="9" s="1"/>
  <c r="H157" i="9"/>
  <c r="G157" i="9"/>
  <c r="F157" i="9"/>
  <c r="E157" i="9"/>
  <c r="H156" i="9"/>
  <c r="G156" i="9"/>
  <c r="F156" i="9"/>
  <c r="H155" i="9"/>
  <c r="G155" i="9"/>
  <c r="F155" i="9"/>
  <c r="E155" i="9"/>
  <c r="B155" i="9" s="1"/>
  <c r="H154" i="9"/>
  <c r="G154" i="9"/>
  <c r="F154" i="9"/>
  <c r="E154" i="9"/>
  <c r="H153" i="9"/>
  <c r="G153" i="9"/>
  <c r="E153" i="9" s="1"/>
  <c r="B153" i="9" s="1"/>
  <c r="F153" i="9"/>
  <c r="H152" i="9"/>
  <c r="G152" i="9"/>
  <c r="F152" i="9"/>
  <c r="H151" i="9"/>
  <c r="G151" i="9"/>
  <c r="F151" i="9"/>
  <c r="H150" i="9"/>
  <c r="E150" i="9" s="1"/>
  <c r="B150" i="9" s="1"/>
  <c r="G150" i="9"/>
  <c r="F150" i="9"/>
  <c r="H149" i="9"/>
  <c r="G149" i="9"/>
  <c r="F149" i="9"/>
  <c r="E149" i="9"/>
  <c r="B149" i="9" s="1"/>
  <c r="H148" i="9"/>
  <c r="G148" i="9"/>
  <c r="F148" i="9"/>
  <c r="H147" i="9"/>
  <c r="G147" i="9"/>
  <c r="F147" i="9"/>
  <c r="E147" i="9"/>
  <c r="B147" i="9" s="1"/>
  <c r="H146" i="9"/>
  <c r="G146" i="9"/>
  <c r="F146" i="9"/>
  <c r="E146" i="9"/>
  <c r="B146" i="9" s="1"/>
  <c r="H145" i="9"/>
  <c r="G145" i="9"/>
  <c r="E145" i="9" s="1"/>
  <c r="B145" i="9" s="1"/>
  <c r="F145" i="9"/>
  <c r="H144" i="9"/>
  <c r="G144" i="9"/>
  <c r="E144" i="9" s="1"/>
  <c r="B144" i="9" s="1"/>
  <c r="F144" i="9"/>
  <c r="G143" i="9"/>
  <c r="F143" i="9"/>
  <c r="H142" i="9"/>
  <c r="E142" i="9" s="1"/>
  <c r="B142" i="9" s="1"/>
  <c r="G142" i="9"/>
  <c r="F142" i="9"/>
  <c r="H141" i="9"/>
  <c r="G141" i="9"/>
  <c r="F141" i="9"/>
  <c r="E141" i="9"/>
  <c r="B141" i="9" s="1"/>
  <c r="H140" i="9"/>
  <c r="G140" i="9"/>
  <c r="F140" i="9"/>
  <c r="H139" i="9"/>
  <c r="G139" i="9"/>
  <c r="F139" i="9"/>
  <c r="E139" i="9"/>
  <c r="B139" i="9" s="1"/>
  <c r="H138" i="9"/>
  <c r="G138" i="9"/>
  <c r="F138" i="9"/>
  <c r="E138" i="9"/>
  <c r="B138" i="9" s="1"/>
  <c r="H137" i="9"/>
  <c r="G137" i="9"/>
  <c r="E137" i="9" s="1"/>
  <c r="B137" i="9" s="1"/>
  <c r="F137" i="9"/>
  <c r="H136" i="9"/>
  <c r="G136" i="9"/>
  <c r="E136" i="9" s="1"/>
  <c r="B136" i="9" s="1"/>
  <c r="F136" i="9"/>
  <c r="H135" i="9"/>
  <c r="G135" i="9"/>
  <c r="E135" i="9" s="1"/>
  <c r="F135" i="9"/>
  <c r="B135" i="9"/>
  <c r="H134" i="9"/>
  <c r="G134" i="9"/>
  <c r="F134" i="9"/>
  <c r="E134" i="9"/>
  <c r="B134" i="9" s="1"/>
  <c r="H133" i="9"/>
  <c r="G133" i="9"/>
  <c r="F133" i="9"/>
  <c r="E133" i="9"/>
  <c r="H132" i="9"/>
  <c r="G132" i="9"/>
  <c r="F132" i="9"/>
  <c r="H131" i="9"/>
  <c r="G131" i="9"/>
  <c r="F131" i="9"/>
  <c r="E131" i="9"/>
  <c r="B131" i="9" s="1"/>
  <c r="H130" i="9"/>
  <c r="G130" i="9"/>
  <c r="F130" i="9"/>
  <c r="E130" i="9"/>
  <c r="H129" i="9"/>
  <c r="G129" i="9"/>
  <c r="E129" i="9" s="1"/>
  <c r="B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F121" i="9"/>
  <c r="H120" i="9"/>
  <c r="G120" i="9"/>
  <c r="E120" i="9" s="1"/>
  <c r="F120" i="9"/>
  <c r="B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H113" i="9"/>
  <c r="G113" i="9"/>
  <c r="E113" i="9" s="1"/>
  <c r="B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H97" i="9"/>
  <c r="G97" i="9"/>
  <c r="E97" i="9" s="1"/>
  <c r="B97" i="9" s="1"/>
  <c r="F97" i="9"/>
  <c r="H96" i="9"/>
  <c r="G96" i="9"/>
  <c r="E96" i="9" s="1"/>
  <c r="B96" i="9" s="1"/>
  <c r="F96" i="9"/>
  <c r="H95" i="9"/>
  <c r="G95" i="9"/>
  <c r="F95" i="9"/>
  <c r="H94" i="9"/>
  <c r="E94" i="9" s="1"/>
  <c r="B94" i="9" s="1"/>
  <c r="G94" i="9"/>
  <c r="F94" i="9"/>
  <c r="H93" i="9"/>
  <c r="G93" i="9"/>
  <c r="F93" i="9"/>
  <c r="E93" i="9"/>
  <c r="B93" i="9" s="1"/>
  <c r="H92" i="9"/>
  <c r="G92" i="9"/>
  <c r="E92" i="9" s="1"/>
  <c r="F92" i="9"/>
  <c r="B92" i="9"/>
  <c r="H91" i="9"/>
  <c r="G91" i="9"/>
  <c r="F91" i="9"/>
  <c r="E91" i="9"/>
  <c r="B91" i="9" s="1"/>
  <c r="H90" i="9"/>
  <c r="E90" i="9" s="1"/>
  <c r="G90" i="9"/>
  <c r="F90" i="9"/>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E84" i="9" s="1"/>
  <c r="F84" i="9"/>
  <c r="B84" i="9"/>
  <c r="H83" i="9"/>
  <c r="G83" i="9"/>
  <c r="F83" i="9"/>
  <c r="E83" i="9"/>
  <c r="B83" i="9" s="1"/>
  <c r="H82" i="9"/>
  <c r="E82" i="9" s="1"/>
  <c r="B82" i="9" s="1"/>
  <c r="G82" i="9"/>
  <c r="F82" i="9"/>
  <c r="H81" i="9"/>
  <c r="G81" i="9"/>
  <c r="E81" i="9" s="1"/>
  <c r="B81" i="9" s="1"/>
  <c r="F81" i="9"/>
  <c r="H80" i="9"/>
  <c r="G80" i="9"/>
  <c r="E80" i="9" s="1"/>
  <c r="B80" i="9" s="1"/>
  <c r="F80" i="9"/>
  <c r="H79" i="9"/>
  <c r="G79" i="9"/>
  <c r="F79" i="9"/>
  <c r="H78" i="9"/>
  <c r="G78" i="9"/>
  <c r="F78" i="9"/>
  <c r="E78" i="9"/>
  <c r="B78" i="9" s="1"/>
  <c r="H77" i="9"/>
  <c r="G77" i="9"/>
  <c r="F77" i="9"/>
  <c r="E77" i="9"/>
  <c r="H76" i="9"/>
  <c r="G76" i="9"/>
  <c r="E76" i="9" s="1"/>
  <c r="F76" i="9"/>
  <c r="B76" i="9" s="1"/>
  <c r="H75" i="9"/>
  <c r="G75" i="9"/>
  <c r="F75" i="9"/>
  <c r="E75" i="9"/>
  <c r="B75" i="9" s="1"/>
  <c r="H74" i="9"/>
  <c r="E74" i="9" s="1"/>
  <c r="G74" i="9"/>
  <c r="F74" i="9"/>
  <c r="H73" i="9"/>
  <c r="G73" i="9"/>
  <c r="E73" i="9" s="1"/>
  <c r="B73" i="9" s="1"/>
  <c r="F73" i="9"/>
  <c r="H72" i="9"/>
  <c r="G72" i="9"/>
  <c r="F72" i="9"/>
  <c r="H71" i="9"/>
  <c r="G71" i="9"/>
  <c r="E71" i="9" s="1"/>
  <c r="B71" i="9" s="1"/>
  <c r="F71" i="9"/>
  <c r="H70" i="9"/>
  <c r="E70" i="9" s="1"/>
  <c r="B70" i="9" s="1"/>
  <c r="G70" i="9"/>
  <c r="F70" i="9"/>
  <c r="H69" i="9"/>
  <c r="E69" i="9" s="1"/>
  <c r="B69" i="9" s="1"/>
  <c r="G69" i="9"/>
  <c r="F69" i="9"/>
  <c r="H68" i="9"/>
  <c r="G68" i="9"/>
  <c r="E68" i="9" s="1"/>
  <c r="F68" i="9"/>
  <c r="B68" i="9"/>
  <c r="H67" i="9"/>
  <c r="G67" i="9"/>
  <c r="F67" i="9"/>
  <c r="E67" i="9"/>
  <c r="B67" i="9" s="1"/>
  <c r="H66" i="9"/>
  <c r="E66" i="9" s="1"/>
  <c r="B66" i="9" s="1"/>
  <c r="G66" i="9"/>
  <c r="F66" i="9"/>
  <c r="H65" i="9"/>
  <c r="G65" i="9"/>
  <c r="E65" i="9" s="1"/>
  <c r="B65" i="9" s="1"/>
  <c r="F65" i="9"/>
  <c r="H64" i="9"/>
  <c r="G64" i="9"/>
  <c r="E64" i="9" s="1"/>
  <c r="B64" i="9" s="1"/>
  <c r="F64" i="9"/>
  <c r="H63" i="9"/>
  <c r="G63" i="9"/>
  <c r="F63" i="9"/>
  <c r="H62" i="9"/>
  <c r="E62" i="9" s="1"/>
  <c r="B62" i="9" s="1"/>
  <c r="G62" i="9"/>
  <c r="F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B54" i="9" s="1"/>
  <c r="G54" i="9"/>
  <c r="F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E44" i="9" s="1"/>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I3" i="9"/>
  <c r="H3" i="9"/>
  <c r="G3" i="9"/>
  <c r="D101" i="8"/>
  <c r="D95" i="8"/>
  <c r="D90" i="8"/>
  <c r="D85" i="8"/>
  <c r="D80" i="8"/>
  <c r="D75" i="8"/>
  <c r="D70" i="8"/>
  <c r="D65" i="8"/>
  <c r="D60" i="8"/>
  <c r="D55" i="8"/>
  <c r="D49" i="8" s="1"/>
  <c r="D50" i="8"/>
  <c r="D44" i="8"/>
  <c r="D36" i="8"/>
  <c r="D26" i="8"/>
  <c r="C1501" i="1" s="1"/>
  <c r="D24" i="8"/>
  <c r="C1499" i="1" s="1"/>
  <c r="G1499" i="1" s="1"/>
  <c r="D18" i="8"/>
  <c r="D8" i="8"/>
  <c r="C1483" i="1" s="1"/>
  <c r="H1483" i="1" s="1"/>
  <c r="D6" i="8"/>
  <c r="C1481" i="1" s="1"/>
  <c r="H1481" i="1" s="1"/>
  <c r="E44" i="7"/>
  <c r="D44" i="7"/>
  <c r="E39" i="7"/>
  <c r="D39" i="7"/>
  <c r="D38" i="7" s="1"/>
  <c r="H31" i="3" s="1"/>
  <c r="E38" i="7"/>
  <c r="E30" i="7"/>
  <c r="D30" i="7"/>
  <c r="D22" i="7" s="1"/>
  <c r="H30" i="3" s="1"/>
  <c r="E23" i="7"/>
  <c r="E22" i="7" s="1"/>
  <c r="I30" i="3"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1299"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6" i="5" s="1"/>
  <c r="D245" i="5"/>
  <c r="F245" i="5" s="1"/>
  <c r="F244" i="5"/>
  <c r="F243" i="5"/>
  <c r="E242" i="5"/>
  <c r="D242" i="5"/>
  <c r="F241" i="5"/>
  <c r="F240" i="5"/>
  <c r="E239" i="5"/>
  <c r="D1216" i="1"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D1157" i="1" s="1"/>
  <c r="D180" i="5"/>
  <c r="F179" i="5"/>
  <c r="F178" i="5"/>
  <c r="E177" i="5"/>
  <c r="D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1056" i="1"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E590" i="4"/>
  <c r="D590" i="4"/>
  <c r="F590" i="4" s="1"/>
  <c r="F589" i="4"/>
  <c r="F588" i="4"/>
  <c r="E587" i="4"/>
  <c r="D581" i="1" s="1"/>
  <c r="D587" i="4"/>
  <c r="F587" i="4" s="1"/>
  <c r="F586" i="4"/>
  <c r="E585" i="4"/>
  <c r="D579" i="1" s="1"/>
  <c r="D585" i="4"/>
  <c r="C579" i="1" s="1"/>
  <c r="F584" i="4"/>
  <c r="F583" i="4"/>
  <c r="F582" i="4"/>
  <c r="F581" i="4"/>
  <c r="E581" i="4"/>
  <c r="D581" i="4"/>
  <c r="E580" i="4"/>
  <c r="D574" i="1" s="1"/>
  <c r="F579" i="4"/>
  <c r="F578" i="4"/>
  <c r="F577" i="4"/>
  <c r="E577" i="4"/>
  <c r="D577" i="4"/>
  <c r="F576" i="4"/>
  <c r="F575" i="4"/>
  <c r="E574" i="4"/>
  <c r="D574" i="4"/>
  <c r="F574" i="4" s="1"/>
  <c r="F573" i="4"/>
  <c r="F572" i="4"/>
  <c r="E571" i="4"/>
  <c r="D565"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E529" i="4" s="1"/>
  <c r="D523" i="1" s="1"/>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H166" i="9" s="1"/>
  <c r="D466" i="4"/>
  <c r="F465" i="4"/>
  <c r="F464" i="4"/>
  <c r="F463" i="4"/>
  <c r="E463" i="4"/>
  <c r="D463" i="4"/>
  <c r="F462" i="4"/>
  <c r="F461" i="4"/>
  <c r="E460" i="4"/>
  <c r="D460" i="4"/>
  <c r="F458" i="4"/>
  <c r="F457" i="4"/>
  <c r="F456" i="4"/>
  <c r="E455" i="4"/>
  <c r="D455" i="4"/>
  <c r="C449" i="1"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E421" i="4" s="1"/>
  <c r="D422" i="4"/>
  <c r="E418" i="4"/>
  <c r="F418" i="4" s="1"/>
  <c r="D418" i="4"/>
  <c r="E417" i="4"/>
  <c r="D412" i="1" s="1"/>
  <c r="D417" i="4"/>
  <c r="E416" i="4"/>
  <c r="D416" i="4"/>
  <c r="F411" i="4"/>
  <c r="F410" i="4"/>
  <c r="F409" i="4"/>
  <c r="F406" i="4"/>
  <c r="F405" i="4"/>
  <c r="F404" i="4"/>
  <c r="F403" i="4"/>
  <c r="E402" i="4"/>
  <c r="D397" i="1" s="1"/>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299" i="1" s="1"/>
  <c r="D304" i="4"/>
  <c r="F303" i="4"/>
  <c r="F302" i="4"/>
  <c r="F301" i="4"/>
  <c r="E300" i="4"/>
  <c r="E299" i="4" s="1"/>
  <c r="D294" i="1" s="1"/>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C260" i="1" s="1"/>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0" i="1"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9" i="4" s="1"/>
  <c r="F168" i="4"/>
  <c r="F167" i="4"/>
  <c r="F166" i="4"/>
  <c r="F165" i="4"/>
  <c r="E164" i="4"/>
  <c r="F164" i="4" s="1"/>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D140" i="4"/>
  <c r="D139" i="4" s="1"/>
  <c r="E139" i="4"/>
  <c r="F138" i="4"/>
  <c r="F137" i="4"/>
  <c r="F136" i="4"/>
  <c r="F135" i="4"/>
  <c r="E134" i="4"/>
  <c r="E133" i="4" s="1"/>
  <c r="D129" i="1" s="1"/>
  <c r="D134" i="4"/>
  <c r="F132" i="4"/>
  <c r="F131" i="4"/>
  <c r="F130" i="4"/>
  <c r="F129" i="4"/>
  <c r="F128" i="4"/>
  <c r="E128" i="4"/>
  <c r="D128" i="4"/>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c r="F81" i="4"/>
  <c r="F80" i="4"/>
  <c r="F79" i="4"/>
  <c r="F78" i="4"/>
  <c r="E77" i="4"/>
  <c r="D73" i="1" s="1"/>
  <c r="D77" i="4"/>
  <c r="F76" i="4"/>
  <c r="F75" i="4"/>
  <c r="E74" i="4"/>
  <c r="D70" i="1" s="1"/>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0" i="1" s="1"/>
  <c r="D45" i="4"/>
  <c r="C41" i="1"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G1576" i="1" s="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4" i="1"/>
  <c r="C1524" i="1"/>
  <c r="G1524" i="1" s="1"/>
  <c r="H1523" i="1"/>
  <c r="G1523" i="1"/>
  <c r="C1523" i="1"/>
  <c r="C1522" i="1"/>
  <c r="C1521" i="1"/>
  <c r="H1520" i="1"/>
  <c r="C1520" i="1"/>
  <c r="G1520" i="1" s="1"/>
  <c r="H1516" i="1"/>
  <c r="C1516" i="1"/>
  <c r="G1516" i="1" s="1"/>
  <c r="H1515" i="1"/>
  <c r="G1515" i="1"/>
  <c r="C1515" i="1"/>
  <c r="G1514" i="1"/>
  <c r="C1514" i="1"/>
  <c r="H1514" i="1" s="1"/>
  <c r="C1513" i="1"/>
  <c r="H1513" i="1" s="1"/>
  <c r="H1512" i="1"/>
  <c r="C1512" i="1"/>
  <c r="G1512" i="1" s="1"/>
  <c r="H1511" i="1"/>
  <c r="G1511" i="1"/>
  <c r="C1511" i="1"/>
  <c r="C1510" i="1"/>
  <c r="H1510" i="1" s="1"/>
  <c r="C1509" i="1"/>
  <c r="H1509" i="1" s="1"/>
  <c r="C1508" i="1"/>
  <c r="G1508" i="1" s="1"/>
  <c r="C1507" i="1"/>
  <c r="H1507" i="1" s="1"/>
  <c r="H1506" i="1"/>
  <c r="G1506" i="1"/>
  <c r="C1506" i="1"/>
  <c r="C1505" i="1"/>
  <c r="H1505" i="1" s="1"/>
  <c r="C1504" i="1"/>
  <c r="G1504" i="1" s="1"/>
  <c r="C1503" i="1"/>
  <c r="H1503" i="1" s="1"/>
  <c r="C1502" i="1"/>
  <c r="H1502" i="1" s="1"/>
  <c r="H1500" i="1"/>
  <c r="C1500" i="1"/>
  <c r="G1500" i="1" s="1"/>
  <c r="H1498" i="1"/>
  <c r="G1498" i="1"/>
  <c r="C1498" i="1"/>
  <c r="C1497" i="1"/>
  <c r="C1496" i="1"/>
  <c r="G1496" i="1" s="1"/>
  <c r="H1495" i="1"/>
  <c r="G1495" i="1"/>
  <c r="C1495" i="1"/>
  <c r="H1494" i="1"/>
  <c r="C1494" i="1"/>
  <c r="G1494" i="1" s="1"/>
  <c r="C1493" i="1"/>
  <c r="H1493" i="1" s="1"/>
  <c r="C1492" i="1"/>
  <c r="C1491" i="1"/>
  <c r="G1491" i="1" s="1"/>
  <c r="H1490" i="1"/>
  <c r="C1490" i="1"/>
  <c r="G1490" i="1" s="1"/>
  <c r="C1489" i="1"/>
  <c r="H1489" i="1" s="1"/>
  <c r="C1488" i="1"/>
  <c r="G1488" i="1" s="1"/>
  <c r="H1487" i="1"/>
  <c r="G1487" i="1"/>
  <c r="C1487" i="1"/>
  <c r="C1486" i="1"/>
  <c r="G1486" i="1" s="1"/>
  <c r="C1485" i="1"/>
  <c r="H1485" i="1" s="1"/>
  <c r="C1484" i="1"/>
  <c r="G1484" i="1" s="1"/>
  <c r="C1482" i="1"/>
  <c r="G1482" i="1" s="1"/>
  <c r="C1480" i="1"/>
  <c r="D1479" i="1"/>
  <c r="C1479" i="1"/>
  <c r="H1479" i="1" s="1"/>
  <c r="D1478" i="1"/>
  <c r="C1478" i="1"/>
  <c r="J1478" i="1" s="1"/>
  <c r="D1477" i="1"/>
  <c r="G1477" i="1" s="1"/>
  <c r="C1477" i="1"/>
  <c r="H1476" i="1"/>
  <c r="G1476" i="1"/>
  <c r="I1476" i="1" s="1"/>
  <c r="D1476" i="1"/>
  <c r="C1476" i="1"/>
  <c r="J1476" i="1" s="1"/>
  <c r="C1475" i="1"/>
  <c r="G1474" i="1"/>
  <c r="I1474" i="1" s="1"/>
  <c r="D1474" i="1"/>
  <c r="C1474" i="1"/>
  <c r="H1474" i="1" s="1"/>
  <c r="H1473" i="1"/>
  <c r="D1473" i="1"/>
  <c r="C1473" i="1"/>
  <c r="J1473" i="1" s="1"/>
  <c r="D1472" i="1"/>
  <c r="C1472" i="1"/>
  <c r="H1472" i="1" s="1"/>
  <c r="H1471" i="1"/>
  <c r="G1471" i="1"/>
  <c r="I1471" i="1" s="1"/>
  <c r="D1471" i="1"/>
  <c r="C1471" i="1"/>
  <c r="J1471" i="1" s="1"/>
  <c r="H1470" i="1"/>
  <c r="G1470" i="1"/>
  <c r="D1470" i="1"/>
  <c r="C1470" i="1"/>
  <c r="C1469" i="1"/>
  <c r="D1468" i="1"/>
  <c r="G1468" i="1" s="1"/>
  <c r="C1468" i="1"/>
  <c r="H1467" i="1"/>
  <c r="G1467" i="1"/>
  <c r="I1467" i="1" s="1"/>
  <c r="D1467" i="1"/>
  <c r="C1467" i="1"/>
  <c r="J1467" i="1" s="1"/>
  <c r="D1466" i="1"/>
  <c r="C1466" i="1"/>
  <c r="H1466" i="1" s="1"/>
  <c r="D1465" i="1"/>
  <c r="C1465" i="1"/>
  <c r="J1465" i="1" s="1"/>
  <c r="D1464" i="1"/>
  <c r="G1464" i="1" s="1"/>
  <c r="C1464" i="1"/>
  <c r="H1463" i="1"/>
  <c r="G1463" i="1"/>
  <c r="I1463" i="1" s="1"/>
  <c r="D1463" i="1"/>
  <c r="C1463" i="1"/>
  <c r="J1463" i="1" s="1"/>
  <c r="D1462" i="1"/>
  <c r="C1462" i="1"/>
  <c r="H1462" i="1" s="1"/>
  <c r="G1461" i="1"/>
  <c r="D1461" i="1"/>
  <c r="C1461" i="1"/>
  <c r="H1461" i="1" s="1"/>
  <c r="H1460" i="1"/>
  <c r="D1460" i="1"/>
  <c r="C1460" i="1"/>
  <c r="J1460" i="1" s="1"/>
  <c r="D1459" i="1"/>
  <c r="C1459" i="1"/>
  <c r="H1459" i="1" s="1"/>
  <c r="H1458" i="1"/>
  <c r="G1458" i="1"/>
  <c r="I1458" i="1" s="1"/>
  <c r="D1458" i="1"/>
  <c r="C1458" i="1"/>
  <c r="J1458" i="1" s="1"/>
  <c r="G1457" i="1"/>
  <c r="I1457" i="1" s="1"/>
  <c r="D1457" i="1"/>
  <c r="C1457" i="1"/>
  <c r="H1457" i="1" s="1"/>
  <c r="H1456" i="1"/>
  <c r="D1456" i="1"/>
  <c r="C1456" i="1"/>
  <c r="J1456" i="1" s="1"/>
  <c r="D1455" i="1"/>
  <c r="C1455" i="1"/>
  <c r="H1455" i="1" s="1"/>
  <c r="D1454" i="1"/>
  <c r="C1454" i="1"/>
  <c r="H1454" i="1" s="1"/>
  <c r="D1453" i="1"/>
  <c r="C1453" i="1"/>
  <c r="H1453" i="1" s="1"/>
  <c r="H1452" i="1"/>
  <c r="D1452" i="1"/>
  <c r="C1452" i="1"/>
  <c r="J1452" i="1" s="1"/>
  <c r="D1451" i="1"/>
  <c r="C1451" i="1"/>
  <c r="H1451" i="1" s="1"/>
  <c r="H1450" i="1"/>
  <c r="G1450" i="1"/>
  <c r="I1450" i="1" s="1"/>
  <c r="D1450" i="1"/>
  <c r="C1450" i="1"/>
  <c r="J1450" i="1" s="1"/>
  <c r="G1449" i="1"/>
  <c r="I1449" i="1" s="1"/>
  <c r="D1449" i="1"/>
  <c r="C1449" i="1"/>
  <c r="H1449" i="1" s="1"/>
  <c r="H1448" i="1"/>
  <c r="D1448" i="1"/>
  <c r="C1448" i="1"/>
  <c r="J1448" i="1" s="1"/>
  <c r="D1447" i="1"/>
  <c r="C1447" i="1"/>
  <c r="H1447" i="1" s="1"/>
  <c r="H1446" i="1"/>
  <c r="G1446" i="1"/>
  <c r="I1446" i="1" s="1"/>
  <c r="D1446" i="1"/>
  <c r="C1446" i="1"/>
  <c r="J1446" i="1" s="1"/>
  <c r="D1445" i="1"/>
  <c r="J1445" i="1" s="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7" i="1" s="1"/>
  <c r="C1437" i="1"/>
  <c r="C1436" i="1"/>
  <c r="H1434" i="1"/>
  <c r="D1434" i="1"/>
  <c r="C1434" i="1"/>
  <c r="G1434" i="1" s="1"/>
  <c r="D1433" i="1"/>
  <c r="H1433" i="1" s="1"/>
  <c r="C1433" i="1"/>
  <c r="D1432" i="1"/>
  <c r="C1432" i="1"/>
  <c r="G1432" i="1" s="1"/>
  <c r="D1431" i="1"/>
  <c r="C1431" i="1"/>
  <c r="G1431" i="1" s="1"/>
  <c r="H1430" i="1"/>
  <c r="D1430" i="1"/>
  <c r="C1430" i="1"/>
  <c r="G1430" i="1" s="1"/>
  <c r="D1429" i="1"/>
  <c r="H1429" i="1" s="1"/>
  <c r="C1429" i="1"/>
  <c r="D1428" i="1"/>
  <c r="C1428" i="1"/>
  <c r="G1428" i="1" s="1"/>
  <c r="D1427" i="1"/>
  <c r="C1427" i="1"/>
  <c r="G1427" i="1" s="1"/>
  <c r="H1426" i="1"/>
  <c r="D1426" i="1"/>
  <c r="C1426" i="1"/>
  <c r="G1426" i="1" s="1"/>
  <c r="D1425" i="1"/>
  <c r="H1425" i="1" s="1"/>
  <c r="C1425" i="1"/>
  <c r="D1424" i="1"/>
  <c r="C1424" i="1"/>
  <c r="G1424" i="1" s="1"/>
  <c r="D1423" i="1"/>
  <c r="H1422" i="1"/>
  <c r="D1422" i="1"/>
  <c r="C1422" i="1"/>
  <c r="G1422" i="1" s="1"/>
  <c r="D1421" i="1"/>
  <c r="H1421" i="1" s="1"/>
  <c r="C1421" i="1"/>
  <c r="D1420" i="1"/>
  <c r="C1420" i="1"/>
  <c r="G1420" i="1" s="1"/>
  <c r="D1419" i="1"/>
  <c r="C1419" i="1"/>
  <c r="G1419" i="1" s="1"/>
  <c r="H1418" i="1"/>
  <c r="D1418" i="1"/>
  <c r="C1418" i="1"/>
  <c r="G1418" i="1" s="1"/>
  <c r="D1417" i="1"/>
  <c r="H1417" i="1" s="1"/>
  <c r="C1417" i="1"/>
  <c r="D1416" i="1"/>
  <c r="C1416" i="1"/>
  <c r="G1416" i="1" s="1"/>
  <c r="D1415" i="1"/>
  <c r="C1415" i="1"/>
  <c r="G1415" i="1" s="1"/>
  <c r="H1414" i="1"/>
  <c r="D1414" i="1"/>
  <c r="C1414" i="1"/>
  <c r="G1414" i="1" s="1"/>
  <c r="D1413" i="1"/>
  <c r="H1413" i="1" s="1"/>
  <c r="C1413" i="1"/>
  <c r="D1412" i="1"/>
  <c r="C1412" i="1"/>
  <c r="G1412" i="1" s="1"/>
  <c r="D1411" i="1"/>
  <c r="C1411" i="1"/>
  <c r="G1411" i="1" s="1"/>
  <c r="H1410" i="1"/>
  <c r="D1410" i="1"/>
  <c r="C1410" i="1"/>
  <c r="G1410" i="1" s="1"/>
  <c r="D1409" i="1"/>
  <c r="H1409" i="1" s="1"/>
  <c r="C1409" i="1"/>
  <c r="D1408" i="1"/>
  <c r="C1408" i="1"/>
  <c r="D1407" i="1"/>
  <c r="C1407" i="1"/>
  <c r="G1407" i="1" s="1"/>
  <c r="H1406" i="1"/>
  <c r="D1406" i="1"/>
  <c r="C1406" i="1"/>
  <c r="G1406" i="1" s="1"/>
  <c r="D1405" i="1"/>
  <c r="H1405" i="1" s="1"/>
  <c r="C1405" i="1"/>
  <c r="D1404" i="1"/>
  <c r="C1404" i="1"/>
  <c r="G1404" i="1" s="1"/>
  <c r="D1403" i="1"/>
  <c r="C1403" i="1"/>
  <c r="G1403" i="1" s="1"/>
  <c r="H1402" i="1"/>
  <c r="D1402" i="1"/>
  <c r="C1402" i="1"/>
  <c r="G1402" i="1" s="1"/>
  <c r="D1401" i="1"/>
  <c r="H1401" i="1" s="1"/>
  <c r="C1401" i="1"/>
  <c r="D1400" i="1"/>
  <c r="C1400" i="1"/>
  <c r="G1400" i="1" s="1"/>
  <c r="D1399" i="1"/>
  <c r="C1399" i="1"/>
  <c r="G1399" i="1" s="1"/>
  <c r="H1398" i="1"/>
  <c r="D1398" i="1"/>
  <c r="C1398" i="1"/>
  <c r="G1398" i="1" s="1"/>
  <c r="D1397" i="1"/>
  <c r="H1397" i="1" s="1"/>
  <c r="C1397" i="1"/>
  <c r="D1396" i="1"/>
  <c r="C1396" i="1"/>
  <c r="G1396" i="1" s="1"/>
  <c r="D1395" i="1"/>
  <c r="C1395" i="1"/>
  <c r="G1395" i="1" s="1"/>
  <c r="H1394" i="1"/>
  <c r="D1394" i="1"/>
  <c r="C1394" i="1"/>
  <c r="G1394" i="1" s="1"/>
  <c r="D1393" i="1"/>
  <c r="D1392" i="1"/>
  <c r="C1392" i="1"/>
  <c r="G1392" i="1" s="1"/>
  <c r="D1391" i="1"/>
  <c r="C1391" i="1"/>
  <c r="G1391" i="1" s="1"/>
  <c r="H1390" i="1"/>
  <c r="D1390" i="1"/>
  <c r="C1390" i="1"/>
  <c r="G1390" i="1" s="1"/>
  <c r="D1389" i="1"/>
  <c r="H1389" i="1" s="1"/>
  <c r="C1389" i="1"/>
  <c r="D1388" i="1"/>
  <c r="C1388" i="1"/>
  <c r="G1388" i="1" s="1"/>
  <c r="D1387" i="1"/>
  <c r="C1387" i="1"/>
  <c r="G1387" i="1" s="1"/>
  <c r="H1386" i="1"/>
  <c r="D1386" i="1"/>
  <c r="C1386" i="1"/>
  <c r="G1386" i="1" s="1"/>
  <c r="D1385" i="1"/>
  <c r="H1385" i="1" s="1"/>
  <c r="C1385" i="1"/>
  <c r="D1384" i="1"/>
  <c r="C1384" i="1"/>
  <c r="G1384" i="1" s="1"/>
  <c r="H1382" i="1"/>
  <c r="D1382" i="1"/>
  <c r="C1382" i="1"/>
  <c r="G1382" i="1" s="1"/>
  <c r="D1381" i="1"/>
  <c r="H1381" i="1" s="1"/>
  <c r="C1381" i="1"/>
  <c r="D1380" i="1"/>
  <c r="C1380" i="1"/>
  <c r="G1380" i="1" s="1"/>
  <c r="D1379" i="1"/>
  <c r="C1379" i="1"/>
  <c r="G1379" i="1" s="1"/>
  <c r="H1378" i="1"/>
  <c r="D1378" i="1"/>
  <c r="C1378" i="1"/>
  <c r="G1378" i="1" s="1"/>
  <c r="D1377" i="1"/>
  <c r="H1377" i="1" s="1"/>
  <c r="C1377" i="1"/>
  <c r="D1376" i="1"/>
  <c r="C1376" i="1"/>
  <c r="G1376" i="1" s="1"/>
  <c r="D1375" i="1"/>
  <c r="C1375" i="1"/>
  <c r="G1375" i="1" s="1"/>
  <c r="H1374" i="1"/>
  <c r="D1374" i="1"/>
  <c r="C1374" i="1"/>
  <c r="G1374" i="1" s="1"/>
  <c r="D1373" i="1"/>
  <c r="H1373" i="1" s="1"/>
  <c r="C1373" i="1"/>
  <c r="D1372" i="1"/>
  <c r="C1372" i="1"/>
  <c r="G1372" i="1" s="1"/>
  <c r="D1371" i="1"/>
  <c r="C1371" i="1"/>
  <c r="G1371" i="1" s="1"/>
  <c r="H1370" i="1"/>
  <c r="D1370" i="1"/>
  <c r="C1370" i="1"/>
  <c r="G1370" i="1" s="1"/>
  <c r="D1369" i="1"/>
  <c r="H1369" i="1" s="1"/>
  <c r="C1369" i="1"/>
  <c r="D1368" i="1"/>
  <c r="C1368" i="1"/>
  <c r="G1368" i="1" s="1"/>
  <c r="D1367" i="1"/>
  <c r="C1367" i="1"/>
  <c r="G1367" i="1" s="1"/>
  <c r="H1366" i="1"/>
  <c r="D1366" i="1"/>
  <c r="C1366" i="1"/>
  <c r="G1366" i="1" s="1"/>
  <c r="D1365" i="1"/>
  <c r="H1365" i="1" s="1"/>
  <c r="C1365" i="1"/>
  <c r="D1364" i="1"/>
  <c r="C1364" i="1"/>
  <c r="G1364" i="1" s="1"/>
  <c r="D1363" i="1"/>
  <c r="C1363" i="1"/>
  <c r="G1363" i="1" s="1"/>
  <c r="H1362" i="1"/>
  <c r="D1362" i="1"/>
  <c r="C1362" i="1"/>
  <c r="G1362" i="1" s="1"/>
  <c r="D1361" i="1"/>
  <c r="H1361" i="1" s="1"/>
  <c r="C1361" i="1"/>
  <c r="D1360" i="1"/>
  <c r="C1360" i="1"/>
  <c r="G1360" i="1" s="1"/>
  <c r="D1359" i="1"/>
  <c r="C1359" i="1"/>
  <c r="G1359" i="1" s="1"/>
  <c r="H1358" i="1"/>
  <c r="D1358" i="1"/>
  <c r="C1358" i="1"/>
  <c r="G1358" i="1" s="1"/>
  <c r="D1357" i="1"/>
  <c r="H1357" i="1" s="1"/>
  <c r="C1357" i="1"/>
  <c r="D1356" i="1"/>
  <c r="C1356" i="1"/>
  <c r="G1356" i="1" s="1"/>
  <c r="D1355" i="1"/>
  <c r="C1355" i="1"/>
  <c r="G1355" i="1" s="1"/>
  <c r="H1354" i="1"/>
  <c r="D1354" i="1"/>
  <c r="C1354" i="1"/>
  <c r="G1354" i="1" s="1"/>
  <c r="D1353" i="1"/>
  <c r="H1353" i="1" s="1"/>
  <c r="C1353" i="1"/>
  <c r="D1352" i="1"/>
  <c r="C1352" i="1"/>
  <c r="G1352" i="1" s="1"/>
  <c r="D1351" i="1"/>
  <c r="C1351" i="1"/>
  <c r="G1351" i="1" s="1"/>
  <c r="H1350" i="1"/>
  <c r="D1350" i="1"/>
  <c r="C1350" i="1"/>
  <c r="G1350" i="1" s="1"/>
  <c r="D1349" i="1"/>
  <c r="H1349" i="1" s="1"/>
  <c r="C1349" i="1"/>
  <c r="D1348" i="1"/>
  <c r="C1348" i="1"/>
  <c r="G1348" i="1" s="1"/>
  <c r="D1347" i="1"/>
  <c r="C1347" i="1"/>
  <c r="G1347" i="1" s="1"/>
  <c r="H1346" i="1"/>
  <c r="D1346" i="1"/>
  <c r="C1346" i="1"/>
  <c r="G1346" i="1" s="1"/>
  <c r="D1345" i="1"/>
  <c r="H1345" i="1" s="1"/>
  <c r="C1345" i="1"/>
  <c r="D1344" i="1"/>
  <c r="C1344" i="1"/>
  <c r="G1344" i="1" s="1"/>
  <c r="D1343" i="1"/>
  <c r="C1343" i="1"/>
  <c r="G1343" i="1" s="1"/>
  <c r="H1342" i="1"/>
  <c r="D1342" i="1"/>
  <c r="C1342" i="1"/>
  <c r="G1342" i="1" s="1"/>
  <c r="D1341" i="1"/>
  <c r="H1341" i="1" s="1"/>
  <c r="C1341" i="1"/>
  <c r="D1340" i="1"/>
  <c r="C1340" i="1"/>
  <c r="G1340" i="1" s="1"/>
  <c r="D1339" i="1"/>
  <c r="C1339" i="1"/>
  <c r="G1339" i="1" s="1"/>
  <c r="H1338" i="1"/>
  <c r="D1338" i="1"/>
  <c r="C1338" i="1"/>
  <c r="G1338" i="1" s="1"/>
  <c r="D1337" i="1"/>
  <c r="H1337" i="1" s="1"/>
  <c r="C1337" i="1"/>
  <c r="D1336" i="1"/>
  <c r="C1336" i="1"/>
  <c r="G1336" i="1" s="1"/>
  <c r="D1335" i="1"/>
  <c r="C1335" i="1"/>
  <c r="G1335" i="1" s="1"/>
  <c r="H1334" i="1"/>
  <c r="D1334" i="1"/>
  <c r="C1334" i="1"/>
  <c r="G1334" i="1" s="1"/>
  <c r="D1333" i="1"/>
  <c r="H1333" i="1" s="1"/>
  <c r="C1333" i="1"/>
  <c r="D1332" i="1"/>
  <c r="C1332" i="1"/>
  <c r="G1332" i="1" s="1"/>
  <c r="D1331" i="1"/>
  <c r="C1331" i="1"/>
  <c r="G1331" i="1" s="1"/>
  <c r="H1330" i="1"/>
  <c r="D1330" i="1"/>
  <c r="C1330" i="1"/>
  <c r="G1330" i="1" s="1"/>
  <c r="D1329" i="1"/>
  <c r="D1328" i="1"/>
  <c r="C1328" i="1"/>
  <c r="G1328" i="1" s="1"/>
  <c r="D1327" i="1"/>
  <c r="C1327" i="1"/>
  <c r="G1327" i="1" s="1"/>
  <c r="H1326" i="1"/>
  <c r="D1326" i="1"/>
  <c r="C1326" i="1"/>
  <c r="G1326" i="1" s="1"/>
  <c r="D1325" i="1"/>
  <c r="H1325" i="1" s="1"/>
  <c r="C1325" i="1"/>
  <c r="D1324" i="1"/>
  <c r="C1324" i="1"/>
  <c r="G1324" i="1" s="1"/>
  <c r="D1323" i="1"/>
  <c r="C1323" i="1"/>
  <c r="G1323" i="1" s="1"/>
  <c r="H1322" i="1"/>
  <c r="D1322" i="1"/>
  <c r="C1322" i="1"/>
  <c r="G1322" i="1" s="1"/>
  <c r="D1321" i="1"/>
  <c r="H1321" i="1" s="1"/>
  <c r="C1321" i="1"/>
  <c r="D1320" i="1"/>
  <c r="C1320" i="1"/>
  <c r="G1320" i="1" s="1"/>
  <c r="D1319" i="1"/>
  <c r="C1319" i="1"/>
  <c r="G1319" i="1" s="1"/>
  <c r="H1318" i="1"/>
  <c r="D1318" i="1"/>
  <c r="C1318" i="1"/>
  <c r="G1318" i="1" s="1"/>
  <c r="D1317" i="1"/>
  <c r="H1317" i="1" s="1"/>
  <c r="C1317" i="1"/>
  <c r="D1316" i="1"/>
  <c r="C1316" i="1"/>
  <c r="G1316" i="1" s="1"/>
  <c r="D1315" i="1"/>
  <c r="C1315" i="1"/>
  <c r="G1315" i="1" s="1"/>
  <c r="H1314" i="1"/>
  <c r="D1314" i="1"/>
  <c r="C1314" i="1"/>
  <c r="G1314" i="1" s="1"/>
  <c r="D1313" i="1"/>
  <c r="H1313" i="1" s="1"/>
  <c r="C1313" i="1"/>
  <c r="D1312" i="1"/>
  <c r="C1312" i="1"/>
  <c r="G1312" i="1" s="1"/>
  <c r="D1311" i="1"/>
  <c r="C1311" i="1"/>
  <c r="G1311" i="1" s="1"/>
  <c r="H1310" i="1"/>
  <c r="D1310" i="1"/>
  <c r="C1310" i="1"/>
  <c r="G1310" i="1" s="1"/>
  <c r="D1309" i="1"/>
  <c r="H1309" i="1" s="1"/>
  <c r="C1309" i="1"/>
  <c r="D1308" i="1"/>
  <c r="C1308" i="1"/>
  <c r="G1308" i="1" s="1"/>
  <c r="D1307" i="1"/>
  <c r="C1307" i="1"/>
  <c r="G1307" i="1" s="1"/>
  <c r="H1306" i="1"/>
  <c r="D1306" i="1"/>
  <c r="C1306" i="1"/>
  <c r="G1306" i="1" s="1"/>
  <c r="D1305" i="1"/>
  <c r="H1305" i="1" s="1"/>
  <c r="C1305" i="1"/>
  <c r="D1304" i="1"/>
  <c r="C1304" i="1"/>
  <c r="G1304" i="1" s="1"/>
  <c r="D1303" i="1"/>
  <c r="C1303" i="1"/>
  <c r="G1303" i="1" s="1"/>
  <c r="H1302" i="1"/>
  <c r="D1302" i="1"/>
  <c r="C1302" i="1"/>
  <c r="G1302" i="1" s="1"/>
  <c r="D1301" i="1"/>
  <c r="H1301" i="1" s="1"/>
  <c r="C1301" i="1"/>
  <c r="D1300" i="1"/>
  <c r="C1300" i="1"/>
  <c r="G1300" i="1" s="1"/>
  <c r="C1299" i="1"/>
  <c r="H1298" i="1"/>
  <c r="D1298" i="1"/>
  <c r="C1298" i="1"/>
  <c r="G1298" i="1" s="1"/>
  <c r="D1297" i="1"/>
  <c r="H1297" i="1" s="1"/>
  <c r="C1297" i="1"/>
  <c r="D1296" i="1"/>
  <c r="C1296" i="1"/>
  <c r="G1296" i="1" s="1"/>
  <c r="D1295" i="1"/>
  <c r="C1295" i="1"/>
  <c r="G1295" i="1" s="1"/>
  <c r="H1294" i="1"/>
  <c r="D1294" i="1"/>
  <c r="C1294" i="1"/>
  <c r="G1294" i="1" s="1"/>
  <c r="D1293" i="1"/>
  <c r="H1293" i="1" s="1"/>
  <c r="C1293" i="1"/>
  <c r="D1292" i="1"/>
  <c r="C1292" i="1"/>
  <c r="G1292" i="1" s="1"/>
  <c r="D1291" i="1"/>
  <c r="C1291" i="1"/>
  <c r="G1291" i="1" s="1"/>
  <c r="H1290" i="1"/>
  <c r="D1290" i="1"/>
  <c r="C1290" i="1"/>
  <c r="G1290" i="1" s="1"/>
  <c r="D1289" i="1"/>
  <c r="H1289" i="1" s="1"/>
  <c r="C1289" i="1"/>
  <c r="D1288" i="1"/>
  <c r="C1288" i="1"/>
  <c r="G1288" i="1" s="1"/>
  <c r="D1287" i="1"/>
  <c r="C1287" i="1"/>
  <c r="G1287" i="1" s="1"/>
  <c r="H1286" i="1"/>
  <c r="D1286" i="1"/>
  <c r="C1286" i="1"/>
  <c r="G1286" i="1" s="1"/>
  <c r="D1285" i="1"/>
  <c r="H1285" i="1" s="1"/>
  <c r="C1285" i="1"/>
  <c r="D1284" i="1"/>
  <c r="C1284" i="1"/>
  <c r="G1284" i="1" s="1"/>
  <c r="D1283" i="1"/>
  <c r="C1283" i="1"/>
  <c r="G1283" i="1" s="1"/>
  <c r="H1282" i="1"/>
  <c r="D1282" i="1"/>
  <c r="C1282" i="1"/>
  <c r="G1282" i="1" s="1"/>
  <c r="D1281" i="1"/>
  <c r="H1281" i="1" s="1"/>
  <c r="C1281" i="1"/>
  <c r="D1280" i="1"/>
  <c r="C1280" i="1"/>
  <c r="G1280" i="1" s="1"/>
  <c r="D1279" i="1"/>
  <c r="C1279" i="1"/>
  <c r="G1279" i="1" s="1"/>
  <c r="D1278" i="1"/>
  <c r="H1278" i="1" s="1"/>
  <c r="C1278" i="1"/>
  <c r="G1278" i="1" s="1"/>
  <c r="D1277" i="1"/>
  <c r="H1277" i="1" s="1"/>
  <c r="C1277" i="1"/>
  <c r="D1276" i="1"/>
  <c r="C1276" i="1"/>
  <c r="G1276" i="1" s="1"/>
  <c r="D1275" i="1"/>
  <c r="C1275" i="1"/>
  <c r="G1275" i="1" s="1"/>
  <c r="H1274" i="1"/>
  <c r="D1274" i="1"/>
  <c r="C1274" i="1"/>
  <c r="G1274" i="1" s="1"/>
  <c r="D1273" i="1"/>
  <c r="H1273" i="1" s="1"/>
  <c r="C1273" i="1"/>
  <c r="D1272" i="1"/>
  <c r="C1272" i="1"/>
  <c r="G1272" i="1" s="1"/>
  <c r="D1271" i="1"/>
  <c r="C1271" i="1"/>
  <c r="G1271" i="1" s="1"/>
  <c r="H1270" i="1"/>
  <c r="D1270" i="1"/>
  <c r="C1270" i="1"/>
  <c r="G1270" i="1" s="1"/>
  <c r="D1269" i="1"/>
  <c r="H1269" i="1" s="1"/>
  <c r="C1269" i="1"/>
  <c r="D1268" i="1"/>
  <c r="C1268" i="1"/>
  <c r="G1268" i="1" s="1"/>
  <c r="D1267" i="1"/>
  <c r="C1267" i="1"/>
  <c r="G1267" i="1" s="1"/>
  <c r="D1266" i="1"/>
  <c r="H1266" i="1" s="1"/>
  <c r="C1266" i="1"/>
  <c r="G1266" i="1" s="1"/>
  <c r="D1265" i="1"/>
  <c r="H1265" i="1" s="1"/>
  <c r="C1265" i="1"/>
  <c r="D1264" i="1"/>
  <c r="C1264" i="1"/>
  <c r="G1264" i="1" s="1"/>
  <c r="D1263" i="1"/>
  <c r="C1263" i="1"/>
  <c r="G1263" i="1" s="1"/>
  <c r="H1262" i="1"/>
  <c r="D1262" i="1"/>
  <c r="C1262" i="1"/>
  <c r="G1262" i="1" s="1"/>
  <c r="D1261" i="1"/>
  <c r="H1261" i="1" s="1"/>
  <c r="C1261" i="1"/>
  <c r="D1260" i="1"/>
  <c r="C1260" i="1"/>
  <c r="G1260" i="1" s="1"/>
  <c r="D1259" i="1"/>
  <c r="C1259" i="1"/>
  <c r="G1259" i="1" s="1"/>
  <c r="H1258" i="1"/>
  <c r="D1258" i="1"/>
  <c r="C1258" i="1"/>
  <c r="G1258" i="1" s="1"/>
  <c r="D1257" i="1"/>
  <c r="H1257" i="1" s="1"/>
  <c r="C1257" i="1"/>
  <c r="D1256" i="1"/>
  <c r="C1256" i="1"/>
  <c r="G1256" i="1" s="1"/>
  <c r="D1255" i="1"/>
  <c r="C1255" i="1"/>
  <c r="G1255" i="1" s="1"/>
  <c r="H1254" i="1"/>
  <c r="D1254" i="1"/>
  <c r="C1254" i="1"/>
  <c r="G1254" i="1" s="1"/>
  <c r="D1253" i="1"/>
  <c r="H1253" i="1" s="1"/>
  <c r="C1253" i="1"/>
  <c r="D1252" i="1"/>
  <c r="C1252" i="1"/>
  <c r="G1252" i="1" s="1"/>
  <c r="D1251" i="1"/>
  <c r="C1251" i="1"/>
  <c r="G1251" i="1" s="1"/>
  <c r="H1250" i="1"/>
  <c r="D1250" i="1"/>
  <c r="C1250" i="1"/>
  <c r="G1250" i="1" s="1"/>
  <c r="D1249" i="1"/>
  <c r="H1249" i="1" s="1"/>
  <c r="C1249" i="1"/>
  <c r="D1248" i="1"/>
  <c r="C1248" i="1"/>
  <c r="G1248" i="1" s="1"/>
  <c r="D1247" i="1"/>
  <c r="C1247" i="1"/>
  <c r="H1246" i="1"/>
  <c r="D1246" i="1"/>
  <c r="C1246" i="1"/>
  <c r="G1246" i="1" s="1"/>
  <c r="D1245" i="1"/>
  <c r="H1245" i="1" s="1"/>
  <c r="C1245" i="1"/>
  <c r="D1244" i="1"/>
  <c r="C1244" i="1"/>
  <c r="G1244" i="1" s="1"/>
  <c r="D1243" i="1"/>
  <c r="C1243" i="1"/>
  <c r="G1243" i="1" s="1"/>
  <c r="H1242" i="1"/>
  <c r="D1242" i="1"/>
  <c r="C1242" i="1"/>
  <c r="G1242" i="1" s="1"/>
  <c r="D1241" i="1"/>
  <c r="H1241" i="1" s="1"/>
  <c r="C1241" i="1"/>
  <c r="D1240" i="1"/>
  <c r="C1240" i="1"/>
  <c r="D1239" i="1"/>
  <c r="C1239" i="1"/>
  <c r="G1239" i="1" s="1"/>
  <c r="H1238" i="1"/>
  <c r="D1238" i="1"/>
  <c r="C1238" i="1"/>
  <c r="G1238" i="1" s="1"/>
  <c r="D1237" i="1"/>
  <c r="H1237" i="1" s="1"/>
  <c r="C1237" i="1"/>
  <c r="D1236" i="1"/>
  <c r="C1236" i="1"/>
  <c r="D1235" i="1"/>
  <c r="C1235" i="1"/>
  <c r="G1235" i="1" s="1"/>
  <c r="D1234" i="1"/>
  <c r="H1234" i="1" s="1"/>
  <c r="C1234" i="1"/>
  <c r="G1234" i="1" s="1"/>
  <c r="D1233" i="1"/>
  <c r="H1233" i="1" s="1"/>
  <c r="C1233" i="1"/>
  <c r="D1232" i="1"/>
  <c r="C1232" i="1"/>
  <c r="G1232" i="1" s="1"/>
  <c r="D1231" i="1"/>
  <c r="C1231" i="1"/>
  <c r="D1230" i="1"/>
  <c r="H1230" i="1" s="1"/>
  <c r="C1230" i="1"/>
  <c r="G1230" i="1" s="1"/>
  <c r="D1229" i="1"/>
  <c r="H1229" i="1" s="1"/>
  <c r="C1229" i="1"/>
  <c r="D1228" i="1"/>
  <c r="C1228" i="1"/>
  <c r="G1228" i="1" s="1"/>
  <c r="D1227" i="1"/>
  <c r="C1227" i="1"/>
  <c r="G1227" i="1" s="1"/>
  <c r="D1226" i="1"/>
  <c r="H1226" i="1" s="1"/>
  <c r="C1226" i="1"/>
  <c r="D1225" i="1"/>
  <c r="H1225" i="1" s="1"/>
  <c r="C1225" i="1"/>
  <c r="D1224" i="1"/>
  <c r="C1224" i="1"/>
  <c r="G1224" i="1" s="1"/>
  <c r="D1223" i="1"/>
  <c r="C1223" i="1"/>
  <c r="G1223" i="1" s="1"/>
  <c r="D1221" i="1"/>
  <c r="H1221" i="1" s="1"/>
  <c r="C1221" i="1"/>
  <c r="D1220" i="1"/>
  <c r="C1220" i="1"/>
  <c r="G1220" i="1" s="1"/>
  <c r="D1219" i="1"/>
  <c r="C1219" i="1"/>
  <c r="G1219" i="1" s="1"/>
  <c r="D1218" i="1"/>
  <c r="H1218" i="1" s="1"/>
  <c r="C1218" i="1"/>
  <c r="G1218" i="1" s="1"/>
  <c r="D1217" i="1"/>
  <c r="H1217" i="1" s="1"/>
  <c r="C1217" i="1"/>
  <c r="C1216" i="1"/>
  <c r="D1213" i="1"/>
  <c r="H1213" i="1" s="1"/>
  <c r="C1213" i="1"/>
  <c r="D1212" i="1"/>
  <c r="C1212" i="1"/>
  <c r="G1212" i="1" s="1"/>
  <c r="D1211" i="1"/>
  <c r="H1210" i="1"/>
  <c r="D1210" i="1"/>
  <c r="C1210" i="1"/>
  <c r="G1210" i="1" s="1"/>
  <c r="D1209" i="1"/>
  <c r="H1209" i="1" s="1"/>
  <c r="C1209" i="1"/>
  <c r="D1208" i="1"/>
  <c r="C1208" i="1"/>
  <c r="G1208" i="1" s="1"/>
  <c r="D1207" i="1"/>
  <c r="C1207" i="1"/>
  <c r="G1207" i="1" s="1"/>
  <c r="H1206" i="1"/>
  <c r="D1206" i="1"/>
  <c r="C1206" i="1"/>
  <c r="G1206" i="1" s="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6" i="1"/>
  <c r="H1166" i="1" s="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D1158" i="1"/>
  <c r="H1158" i="1" s="1"/>
  <c r="C1158" i="1"/>
  <c r="H1156" i="1"/>
  <c r="G1156" i="1"/>
  <c r="D1156" i="1"/>
  <c r="C1156" i="1"/>
  <c r="H1155" i="1"/>
  <c r="G1155" i="1"/>
  <c r="D1155" i="1"/>
  <c r="C1155"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H1002" i="1"/>
  <c r="G1002" i="1"/>
  <c r="D1002" i="1"/>
  <c r="C1002" i="1"/>
  <c r="H1001" i="1"/>
  <c r="G1001" i="1"/>
  <c r="D1001" i="1"/>
  <c r="C1001" i="1"/>
  <c r="D1000" i="1"/>
  <c r="H1000" i="1" s="1"/>
  <c r="C1000" i="1"/>
  <c r="D999" i="1"/>
  <c r="H999" i="1" s="1"/>
  <c r="C999" i="1"/>
  <c r="D998" i="1"/>
  <c r="G998" i="1" s="1"/>
  <c r="C998" i="1"/>
  <c r="D997" i="1"/>
  <c r="G997" i="1" s="1"/>
  <c r="C997" i="1"/>
  <c r="D996" i="1"/>
  <c r="H996" i="1" s="1"/>
  <c r="C996" i="1"/>
  <c r="H995" i="1"/>
  <c r="G995" i="1"/>
  <c r="D995" i="1"/>
  <c r="C995" i="1"/>
  <c r="H994" i="1"/>
  <c r="G994" i="1"/>
  <c r="D994" i="1"/>
  <c r="C994" i="1"/>
  <c r="D993" i="1"/>
  <c r="H993" i="1" s="1"/>
  <c r="C993" i="1"/>
  <c r="H992" i="1"/>
  <c r="G992" i="1"/>
  <c r="D992" i="1"/>
  <c r="C992"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C645" i="1"/>
  <c r="D644" i="1"/>
  <c r="G644" i="1" s="1"/>
  <c r="C644" i="1"/>
  <c r="D643" i="1"/>
  <c r="G643" i="1" s="1"/>
  <c r="C643" i="1"/>
  <c r="D642" i="1"/>
  <c r="G642" i="1" s="1"/>
  <c r="C642" i="1"/>
  <c r="D641" i="1"/>
  <c r="G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D413" i="1"/>
  <c r="H413" i="1" s="1"/>
  <c r="C413" i="1"/>
  <c r="C412" i="1"/>
  <c r="D411" i="1"/>
  <c r="G411" i="1" s="1"/>
  <c r="C411" i="1"/>
  <c r="D406" i="1"/>
  <c r="H406" i="1" s="1"/>
  <c r="C406" i="1"/>
  <c r="D405" i="1"/>
  <c r="H405" i="1" s="1"/>
  <c r="C405" i="1"/>
  <c r="D404" i="1"/>
  <c r="H404" i="1" s="1"/>
  <c r="C404" i="1"/>
  <c r="H401" i="1"/>
  <c r="G401" i="1"/>
  <c r="D401" i="1"/>
  <c r="C401" i="1"/>
  <c r="H400" i="1"/>
  <c r="G400" i="1"/>
  <c r="D400" i="1"/>
  <c r="C400" i="1"/>
  <c r="H399" i="1"/>
  <c r="G399" i="1"/>
  <c r="D399" i="1"/>
  <c r="C399" i="1"/>
  <c r="D398" i="1"/>
  <c r="G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D291" i="1"/>
  <c r="H291" i="1" s="1"/>
  <c r="C291" i="1"/>
  <c r="H290" i="1"/>
  <c r="G290" i="1"/>
  <c r="D290" i="1"/>
  <c r="C290" i="1"/>
  <c r="D289" i="1"/>
  <c r="H289" i="1" s="1"/>
  <c r="C289" i="1"/>
  <c r="H288" i="1"/>
  <c r="G288" i="1"/>
  <c r="D288" i="1"/>
  <c r="C288" i="1"/>
  <c r="H284" i="1"/>
  <c r="G284" i="1"/>
  <c r="D284" i="1"/>
  <c r="C284"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D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H189" i="1"/>
  <c r="D189" i="1"/>
  <c r="G189" i="1" s="1"/>
  <c r="C189" i="1"/>
  <c r="H188" i="1"/>
  <c r="D188" i="1"/>
  <c r="G188" i="1" s="1"/>
  <c r="C188" i="1"/>
  <c r="H187" i="1"/>
  <c r="G187" i="1"/>
  <c r="D187" i="1"/>
  <c r="C187" i="1"/>
  <c r="D186" i="1"/>
  <c r="H186" i="1" s="1"/>
  <c r="C186" i="1"/>
  <c r="H185" i="1"/>
  <c r="G185" i="1"/>
  <c r="D185" i="1"/>
  <c r="C185" i="1"/>
  <c r="C184" i="1"/>
  <c r="H183" i="1"/>
  <c r="G183" i="1"/>
  <c r="D183" i="1"/>
  <c r="C183" i="1"/>
  <c r="D182" i="1"/>
  <c r="H182" i="1" s="1"/>
  <c r="C182" i="1"/>
  <c r="H181" i="1"/>
  <c r="G181" i="1"/>
  <c r="D181" i="1"/>
  <c r="C181" i="1"/>
  <c r="H180" i="1"/>
  <c r="D180" i="1"/>
  <c r="G180" i="1" s="1"/>
  <c r="C180" i="1"/>
  <c r="H179" i="1"/>
  <c r="D179" i="1"/>
  <c r="G179" i="1" s="1"/>
  <c r="C179" i="1"/>
  <c r="H178" i="1"/>
  <c r="G178" i="1"/>
  <c r="D178" i="1"/>
  <c r="C178" i="1"/>
  <c r="H177" i="1"/>
  <c r="D177" i="1"/>
  <c r="G177" i="1" s="1"/>
  <c r="C177" i="1"/>
  <c r="H176" i="1"/>
  <c r="D176" i="1"/>
  <c r="G176" i="1" s="1"/>
  <c r="C176" i="1"/>
  <c r="H175" i="1"/>
  <c r="D175" i="1"/>
  <c r="G175" i="1" s="1"/>
  <c r="C175" i="1"/>
  <c r="H174" i="1"/>
  <c r="D174" i="1"/>
  <c r="G174" i="1" s="1"/>
  <c r="C174" i="1"/>
  <c r="C173" i="1"/>
  <c r="H172" i="1"/>
  <c r="G172" i="1"/>
  <c r="D172" i="1"/>
  <c r="C172" i="1"/>
  <c r="H171" i="1"/>
  <c r="G171" i="1"/>
  <c r="D171" i="1"/>
  <c r="C171" i="1"/>
  <c r="H170" i="1"/>
  <c r="D170" i="1"/>
  <c r="G170" i="1" s="1"/>
  <c r="C170" i="1"/>
  <c r="H169" i="1"/>
  <c r="G169" i="1"/>
  <c r="D169" i="1"/>
  <c r="C169" i="1"/>
  <c r="G168" i="1"/>
  <c r="D168" i="1"/>
  <c r="H168" i="1" s="1"/>
  <c r="C168" i="1"/>
  <c r="H167" i="1"/>
  <c r="D167" i="1"/>
  <c r="G167" i="1" s="1"/>
  <c r="C167" i="1"/>
  <c r="G166" i="1"/>
  <c r="D166" i="1"/>
  <c r="H166" i="1" s="1"/>
  <c r="C166" i="1"/>
  <c r="H164" i="1"/>
  <c r="G164" i="1"/>
  <c r="D164" i="1"/>
  <c r="C164" i="1"/>
  <c r="D163" i="1"/>
  <c r="H163" i="1" s="1"/>
  <c r="C163" i="1"/>
  <c r="H162" i="1"/>
  <c r="G162" i="1"/>
  <c r="D162" i="1"/>
  <c r="C162" i="1"/>
  <c r="D161" i="1"/>
  <c r="G161" i="1" s="1"/>
  <c r="C161" i="1"/>
  <c r="C160" i="1"/>
  <c r="H158" i="1"/>
  <c r="G158" i="1"/>
  <c r="D158" i="1"/>
  <c r="C158" i="1"/>
  <c r="H157" i="1"/>
  <c r="D157" i="1"/>
  <c r="G157" i="1" s="1"/>
  <c r="C157" i="1"/>
  <c r="H156" i="1"/>
  <c r="G156" i="1"/>
  <c r="D156" i="1"/>
  <c r="C156" i="1"/>
  <c r="C155" i="1"/>
  <c r="D154" i="1"/>
  <c r="H154" i="1" s="1"/>
  <c r="C154" i="1"/>
  <c r="D153" i="1"/>
  <c r="H153" i="1" s="1"/>
  <c r="C153" i="1"/>
  <c r="H152" i="1"/>
  <c r="D152" i="1"/>
  <c r="G152" i="1" s="1"/>
  <c r="C152" i="1"/>
  <c r="H151" i="1"/>
  <c r="G151" i="1"/>
  <c r="D151" i="1"/>
  <c r="C151" i="1"/>
  <c r="D150" i="1"/>
  <c r="H150" i="1" s="1"/>
  <c r="C150" i="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G123" i="1"/>
  <c r="D123" i="1"/>
  <c r="H123" i="1" s="1"/>
  <c r="C123" i="1"/>
  <c r="D122" i="1"/>
  <c r="H122" i="1" s="1"/>
  <c r="C122" i="1"/>
  <c r="D121" i="1"/>
  <c r="H121" i="1" s="1"/>
  <c r="C121" i="1"/>
  <c r="D120" i="1"/>
  <c r="H119" i="1"/>
  <c r="G119" i="1"/>
  <c r="D119" i="1"/>
  <c r="C119" i="1"/>
  <c r="H118" i="1"/>
  <c r="G118" i="1"/>
  <c r="D118" i="1"/>
  <c r="C118" i="1"/>
  <c r="H117" i="1"/>
  <c r="G117" i="1"/>
  <c r="D117" i="1"/>
  <c r="C117" i="1"/>
  <c r="D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C73" i="1"/>
  <c r="D72" i="1"/>
  <c r="H72" i="1" s="1"/>
  <c r="C72" i="1"/>
  <c r="D71" i="1"/>
  <c r="H71" i="1" s="1"/>
  <c r="C71" i="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013" i="1" l="1"/>
  <c r="H1013" i="1" s="1"/>
  <c r="F13" i="5"/>
  <c r="E12" i="5"/>
  <c r="D990" i="1" s="1"/>
  <c r="H691" i="1"/>
  <c r="H687" i="1"/>
  <c r="G71" i="1"/>
  <c r="H1576" i="1"/>
  <c r="H1491" i="1"/>
  <c r="H1482" i="1"/>
  <c r="G1510" i="1"/>
  <c r="G1509" i="1"/>
  <c r="G1507" i="1"/>
  <c r="H1504" i="1"/>
  <c r="G1503" i="1"/>
  <c r="H1501" i="1"/>
  <c r="G1501" i="1"/>
  <c r="G1502" i="1"/>
  <c r="G1483" i="1"/>
  <c r="E294" i="9"/>
  <c r="B294" i="9" s="1"/>
  <c r="E298" i="9"/>
  <c r="B298" i="9" s="1"/>
  <c r="E293" i="9"/>
  <c r="B293" i="9" s="1"/>
  <c r="E301" i="9"/>
  <c r="B301" i="9" s="1"/>
  <c r="E33" i="9"/>
  <c r="B33" i="9" s="1"/>
  <c r="G1453" i="1"/>
  <c r="G1408" i="1"/>
  <c r="G1247" i="1"/>
  <c r="G1240" i="1"/>
  <c r="G1236" i="1"/>
  <c r="G1231" i="1"/>
  <c r="G1226" i="1"/>
  <c r="G1216" i="1"/>
  <c r="G1166" i="1"/>
  <c r="G1165" i="1"/>
  <c r="G1160" i="1"/>
  <c r="G1158" i="1"/>
  <c r="G1056" i="1"/>
  <c r="H1056" i="1"/>
  <c r="F78" i="5"/>
  <c r="E286" i="9"/>
  <c r="B286" i="9" s="1"/>
  <c r="E68" i="5"/>
  <c r="I21" i="3" s="1"/>
  <c r="G1033" i="1"/>
  <c r="G1030" i="1"/>
  <c r="G1032" i="1"/>
  <c r="G1023" i="1"/>
  <c r="G1025" i="1"/>
  <c r="G1018" i="1"/>
  <c r="G1013" i="1"/>
  <c r="G1014" i="1"/>
  <c r="G1006" i="1"/>
  <c r="G1004" i="1"/>
  <c r="G1003" i="1"/>
  <c r="G1000" i="1"/>
  <c r="G999" i="1"/>
  <c r="H997" i="1"/>
  <c r="H998" i="1"/>
  <c r="G996" i="1"/>
  <c r="G991" i="1"/>
  <c r="G993" i="1"/>
  <c r="H986" i="1"/>
  <c r="G986" i="1"/>
  <c r="G406" i="1"/>
  <c r="G405" i="1"/>
  <c r="F417" i="4"/>
  <c r="G404" i="1"/>
  <c r="H411" i="1"/>
  <c r="F219" i="9"/>
  <c r="G709" i="1"/>
  <c r="H644" i="1"/>
  <c r="H643" i="1"/>
  <c r="H642" i="1"/>
  <c r="D645" i="1"/>
  <c r="H641" i="1"/>
  <c r="H632" i="1"/>
  <c r="H631" i="1"/>
  <c r="G291" i="1"/>
  <c r="G413" i="1"/>
  <c r="G412" i="1"/>
  <c r="H412" i="1"/>
  <c r="G289" i="1"/>
  <c r="E643" i="4"/>
  <c r="D637" i="1" s="1"/>
  <c r="H161" i="1"/>
  <c r="G397" i="1"/>
  <c r="H397" i="1"/>
  <c r="H398" i="1"/>
  <c r="F402" i="4"/>
  <c r="D364" i="1"/>
  <c r="H364" i="1" s="1"/>
  <c r="G371" i="1"/>
  <c r="G364" i="1"/>
  <c r="G365" i="1"/>
  <c r="E363" i="4"/>
  <c r="D358" i="1" s="1"/>
  <c r="F259" i="4"/>
  <c r="D255" i="1"/>
  <c r="G206" i="1"/>
  <c r="G207" i="1"/>
  <c r="E196" i="4"/>
  <c r="D192" i="1" s="1"/>
  <c r="G191" i="1"/>
  <c r="G190" i="1"/>
  <c r="G184" i="1"/>
  <c r="G186" i="1"/>
  <c r="G182" i="1"/>
  <c r="F177" i="4"/>
  <c r="H173" i="1"/>
  <c r="G163" i="1"/>
  <c r="E163" i="4"/>
  <c r="D159" i="1" s="1"/>
  <c r="D160" i="1"/>
  <c r="G160" i="1" s="1"/>
  <c r="H160" i="1"/>
  <c r="G155" i="1"/>
  <c r="H155" i="1"/>
  <c r="E152" i="4"/>
  <c r="D148" i="1" s="1"/>
  <c r="G154" i="1"/>
  <c r="E40" i="9"/>
  <c r="D149" i="1"/>
  <c r="H149" i="1" s="1"/>
  <c r="G153" i="1"/>
  <c r="G149" i="1"/>
  <c r="G150" i="1"/>
  <c r="G135" i="1"/>
  <c r="G146" i="1"/>
  <c r="F139" i="4"/>
  <c r="G132" i="1"/>
  <c r="G130" i="1"/>
  <c r="G131" i="1"/>
  <c r="G121" i="1"/>
  <c r="G122" i="1"/>
  <c r="F217" i="9"/>
  <c r="H79" i="1"/>
  <c r="G79" i="1"/>
  <c r="F83" i="4"/>
  <c r="E82" i="4"/>
  <c r="D78" i="1" s="1"/>
  <c r="H73" i="1"/>
  <c r="G73" i="1"/>
  <c r="F77" i="4"/>
  <c r="G72" i="1"/>
  <c r="H70" i="1"/>
  <c r="G70" i="1"/>
  <c r="E50" i="4"/>
  <c r="D46" i="1" s="1"/>
  <c r="H64" i="1"/>
  <c r="E32" i="9"/>
  <c r="B32" i="9" s="1"/>
  <c r="F215" i="9"/>
  <c r="B215" i="9" s="1"/>
  <c r="H579" i="1"/>
  <c r="G579" i="1"/>
  <c r="G581" i="1"/>
  <c r="H581" i="1"/>
  <c r="G606" i="1"/>
  <c r="H606" i="1"/>
  <c r="I1464" i="1"/>
  <c r="H41" i="1"/>
  <c r="G41" i="1"/>
  <c r="H260" i="1"/>
  <c r="G565" i="1"/>
  <c r="H565" i="1"/>
  <c r="G1112" i="1"/>
  <c r="H1112" i="1"/>
  <c r="H1120" i="1"/>
  <c r="G1120" i="1"/>
  <c r="H248" i="1"/>
  <c r="G248" i="1"/>
  <c r="G283" i="1"/>
  <c r="H283" i="1"/>
  <c r="H299" i="1"/>
  <c r="G299" i="1"/>
  <c r="H537" i="1"/>
  <c r="G537" i="1"/>
  <c r="I1468" i="1"/>
  <c r="H424" i="1"/>
  <c r="G424" i="1"/>
  <c r="G436" i="1"/>
  <c r="H436" i="1"/>
  <c r="G449" i="1"/>
  <c r="H449" i="1"/>
  <c r="J1459" i="1"/>
  <c r="J1472" i="1"/>
  <c r="G1492" i="1"/>
  <c r="H1492" i="1"/>
  <c r="H1521" i="1"/>
  <c r="G1521" i="1"/>
  <c r="H1526" i="1"/>
  <c r="G1526" i="1"/>
  <c r="H1558" i="1"/>
  <c r="G1558" i="1"/>
  <c r="H1569" i="1"/>
  <c r="G1569" i="1"/>
  <c r="H1574" i="1"/>
  <c r="G1574" i="1"/>
  <c r="I31" i="3"/>
  <c r="D1469" i="1"/>
  <c r="H1469" i="1" s="1"/>
  <c r="C1211" i="1"/>
  <c r="G1299" i="1"/>
  <c r="J1439" i="1"/>
  <c r="J1443" i="1"/>
  <c r="H1445" i="1"/>
  <c r="J1462" i="1"/>
  <c r="J1466" i="1"/>
  <c r="J1479" i="1"/>
  <c r="H1484" i="1"/>
  <c r="G1489" i="1"/>
  <c r="H1496" i="1"/>
  <c r="H1522" i="1"/>
  <c r="G1522" i="1"/>
  <c r="H1549" i="1"/>
  <c r="G1549" i="1"/>
  <c r="F120" i="4"/>
  <c r="D106" i="4"/>
  <c r="D163" i="4"/>
  <c r="D177" i="5"/>
  <c r="F180" i="5"/>
  <c r="F242" i="5"/>
  <c r="D238" i="5"/>
  <c r="C25" i="1"/>
  <c r="C116" i="1"/>
  <c r="C165" i="1"/>
  <c r="C224" i="1"/>
  <c r="C227" i="1"/>
  <c r="C269" i="1"/>
  <c r="C321" i="1"/>
  <c r="C529" i="1"/>
  <c r="C532" i="1"/>
  <c r="C549" i="1"/>
  <c r="C561" i="1"/>
  <c r="C619" i="1"/>
  <c r="C1157" i="1"/>
  <c r="H1208" i="1"/>
  <c r="H1212" i="1"/>
  <c r="H1216" i="1"/>
  <c r="H1220" i="1"/>
  <c r="C1222"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H1428" i="1"/>
  <c r="H1432" i="1"/>
  <c r="G1442" i="1"/>
  <c r="I1442" i="1" s="1"/>
  <c r="G1447" i="1"/>
  <c r="I1447" i="1" s="1"/>
  <c r="J1449" i="1"/>
  <c r="G1451" i="1"/>
  <c r="I1451" i="1" s="1"/>
  <c r="G1455" i="1"/>
  <c r="I1455" i="1" s="1"/>
  <c r="J1457" i="1"/>
  <c r="G1459" i="1"/>
  <c r="I1459" i="1" s="1"/>
  <c r="G1465" i="1"/>
  <c r="I1465" i="1" s="1"/>
  <c r="G1472" i="1"/>
  <c r="I1472" i="1" s="1"/>
  <c r="J1474" i="1"/>
  <c r="G1478" i="1"/>
  <c r="G1480" i="1"/>
  <c r="H1486" i="1"/>
  <c r="G1493" i="1"/>
  <c r="H1497" i="1"/>
  <c r="G1497" i="1"/>
  <c r="H1499" i="1"/>
  <c r="G1513" i="1"/>
  <c r="H1529" i="1"/>
  <c r="G1529" i="1"/>
  <c r="H1534" i="1"/>
  <c r="G1534" i="1"/>
  <c r="H1545" i="1"/>
  <c r="G1545" i="1"/>
  <c r="H1550" i="1"/>
  <c r="G1550" i="1"/>
  <c r="H1561" i="1"/>
  <c r="G1561" i="1"/>
  <c r="H1566" i="1"/>
  <c r="G1566" i="1"/>
  <c r="H1577" i="1"/>
  <c r="G1577" i="1"/>
  <c r="F82" i="4"/>
  <c r="F70" i="5"/>
  <c r="D69" i="5"/>
  <c r="H308" i="9"/>
  <c r="E176" i="5"/>
  <c r="J1447" i="1"/>
  <c r="J1451" i="1"/>
  <c r="J1455" i="1"/>
  <c r="H1537" i="1"/>
  <c r="G1537" i="1"/>
  <c r="H1542" i="1"/>
  <c r="G1542" i="1"/>
  <c r="H1553" i="1"/>
  <c r="G1553" i="1"/>
  <c r="F45" i="4"/>
  <c r="D44" i="4"/>
  <c r="F264" i="4"/>
  <c r="D263" i="4"/>
  <c r="F455" i="4"/>
  <c r="D421" i="4"/>
  <c r="D580" i="4"/>
  <c r="F585" i="4"/>
  <c r="E141" i="6"/>
  <c r="I24" i="3"/>
  <c r="F99" i="6"/>
  <c r="D89" i="6"/>
  <c r="I32" i="3"/>
  <c r="D1475" i="1"/>
  <c r="G1481" i="1"/>
  <c r="H1533" i="1"/>
  <c r="G1533" i="1"/>
  <c r="H1538" i="1"/>
  <c r="G1538" i="1"/>
  <c r="H1554" i="1"/>
  <c r="G1554" i="1"/>
  <c r="H1565" i="1"/>
  <c r="G1565" i="1"/>
  <c r="H1570" i="1"/>
  <c r="G1570" i="1"/>
  <c r="E298" i="4"/>
  <c r="D311" i="4"/>
  <c r="E567" i="4"/>
  <c r="D561" i="1" s="1"/>
  <c r="D103" i="1"/>
  <c r="D221" i="1"/>
  <c r="D260" i="1"/>
  <c r="G260" i="1" s="1"/>
  <c r="D415" i="1"/>
  <c r="D416" i="1"/>
  <c r="D1046" i="1"/>
  <c r="D1065" i="1"/>
  <c r="D1097" i="1"/>
  <c r="D1167" i="1"/>
  <c r="H1207" i="1"/>
  <c r="G1209" i="1"/>
  <c r="G1213"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C1393" i="1"/>
  <c r="H1395" i="1"/>
  <c r="G1397" i="1"/>
  <c r="H1399" i="1"/>
  <c r="G1401" i="1"/>
  <c r="H1403" i="1"/>
  <c r="G1405" i="1"/>
  <c r="H1407" i="1"/>
  <c r="G1409" i="1"/>
  <c r="H1411" i="1"/>
  <c r="G1413" i="1"/>
  <c r="H1415" i="1"/>
  <c r="G1417" i="1"/>
  <c r="H1419" i="1"/>
  <c r="G1421" i="1"/>
  <c r="G1425" i="1"/>
  <c r="H1427" i="1"/>
  <c r="G1429" i="1"/>
  <c r="H1431" i="1"/>
  <c r="G1433" i="1"/>
  <c r="G1437" i="1"/>
  <c r="H1439" i="1"/>
  <c r="I1439" i="1" s="1"/>
  <c r="G1441" i="1"/>
  <c r="I1441" i="1" s="1"/>
  <c r="J1441" i="1"/>
  <c r="H1443" i="1"/>
  <c r="I1443" i="1" s="1"/>
  <c r="G1445" i="1"/>
  <c r="G1448" i="1"/>
  <c r="I1448" i="1" s="1"/>
  <c r="G1452" i="1"/>
  <c r="I1452" i="1" s="1"/>
  <c r="G1454" i="1"/>
  <c r="G1456" i="1"/>
  <c r="I1456" i="1" s="1"/>
  <c r="G1460" i="1"/>
  <c r="I1460" i="1" s="1"/>
  <c r="G1462" i="1"/>
  <c r="I1462" i="1" s="1"/>
  <c r="H1464" i="1"/>
  <c r="J1464" i="1"/>
  <c r="H1465" i="1"/>
  <c r="G1466" i="1"/>
  <c r="I1466" i="1" s="1"/>
  <c r="H1468" i="1"/>
  <c r="J1468" i="1"/>
  <c r="G1473" i="1"/>
  <c r="I1473" i="1" s="1"/>
  <c r="H1477" i="1"/>
  <c r="I1477" i="1" s="1"/>
  <c r="J1477" i="1"/>
  <c r="H1478" i="1"/>
  <c r="G1479" i="1"/>
  <c r="I1479" i="1" s="1"/>
  <c r="H1480" i="1"/>
  <c r="G1485" i="1"/>
  <c r="H1488" i="1"/>
  <c r="G1505" i="1"/>
  <c r="H1508" i="1"/>
  <c r="H1525" i="1"/>
  <c r="G1525" i="1"/>
  <c r="H1530" i="1"/>
  <c r="G1530" i="1"/>
  <c r="H1541" i="1"/>
  <c r="G1541" i="1"/>
  <c r="H1546" i="1"/>
  <c r="G1546" i="1"/>
  <c r="H1557" i="1"/>
  <c r="G1557" i="1"/>
  <c r="H1562" i="1"/>
  <c r="G1562" i="1"/>
  <c r="H1573" i="1"/>
  <c r="G1573" i="1"/>
  <c r="H1578" i="1"/>
  <c r="G1578" i="1"/>
  <c r="F54" i="4"/>
  <c r="D50" i="4"/>
  <c r="F197" i="4"/>
  <c r="D196" i="4"/>
  <c r="D224" i="4"/>
  <c r="D43" i="8"/>
  <c r="C1519" i="1"/>
  <c r="D7" i="4"/>
  <c r="F125" i="4"/>
  <c r="D124" i="4"/>
  <c r="G186" i="9"/>
  <c r="E186" i="9" s="1"/>
  <c r="B186" i="9" s="1"/>
  <c r="F134" i="4"/>
  <c r="F153" i="4"/>
  <c r="D152" i="4"/>
  <c r="F252" i="4"/>
  <c r="F300" i="4"/>
  <c r="D299" i="4"/>
  <c r="E351" i="4"/>
  <c r="F364" i="4"/>
  <c r="D363" i="4"/>
  <c r="F594" i="4"/>
  <c r="D593" i="4"/>
  <c r="F119" i="5"/>
  <c r="D118" i="5"/>
  <c r="F207" i="5"/>
  <c r="D206" i="5"/>
  <c r="F5" i="6"/>
  <c r="H24" i="3"/>
  <c r="F114" i="6"/>
  <c r="H27" i="3"/>
  <c r="H29" i="3"/>
  <c r="G275" i="9"/>
  <c r="E275" i="9" s="1"/>
  <c r="B275" i="9" s="1"/>
  <c r="G173" i="9"/>
  <c r="E173" i="9" s="1"/>
  <c r="B173" i="9" s="1"/>
  <c r="G169" i="9"/>
  <c r="E169" i="9" s="1"/>
  <c r="B169" i="9" s="1"/>
  <c r="G165" i="9"/>
  <c r="E165" i="9" s="1"/>
  <c r="B165" i="9" s="1"/>
  <c r="E72" i="9"/>
  <c r="B72" i="9" s="1"/>
  <c r="B77" i="9"/>
  <c r="G170" i="9"/>
  <c r="E170" i="9" s="1"/>
  <c r="B170" i="9" s="1"/>
  <c r="G182" i="9"/>
  <c r="E182" i="9" s="1"/>
  <c r="B182" i="9" s="1"/>
  <c r="F17" i="4"/>
  <c r="G178" i="9"/>
  <c r="E178" i="9" s="1"/>
  <c r="B178" i="9" s="1"/>
  <c r="F74" i="4"/>
  <c r="D133" i="4"/>
  <c r="F188" i="4"/>
  <c r="D215" i="4"/>
  <c r="F352" i="4"/>
  <c r="D351" i="4"/>
  <c r="D643" i="4"/>
  <c r="F416" i="4"/>
  <c r="D644" i="4"/>
  <c r="E625" i="4"/>
  <c r="D619" i="1" s="1"/>
  <c r="F8" i="5"/>
  <c r="D7" i="5"/>
  <c r="D12" i="5"/>
  <c r="F45" i="5"/>
  <c r="E238" i="5"/>
  <c r="F239" i="5"/>
  <c r="F130" i="6"/>
  <c r="D129" i="6"/>
  <c r="D42" i="8"/>
  <c r="H19" i="9" s="1"/>
  <c r="E19" i="9" s="1"/>
  <c r="B19" i="9" s="1"/>
  <c r="G174" i="9"/>
  <c r="E174" i="9" s="1"/>
  <c r="B174" i="9" s="1"/>
  <c r="F460" i="4"/>
  <c r="D459" i="4"/>
  <c r="E472" i="4"/>
  <c r="D466" i="1" s="1"/>
  <c r="E484" i="4"/>
  <c r="D478" i="1" s="1"/>
  <c r="E5" i="7"/>
  <c r="B24" i="9"/>
  <c r="B28" i="9"/>
  <c r="B36" i="9"/>
  <c r="B40" i="9"/>
  <c r="B44" i="9"/>
  <c r="B48" i="9"/>
  <c r="B52" i="9"/>
  <c r="B56" i="9"/>
  <c r="B60" i="9"/>
  <c r="B109" i="9"/>
  <c r="B125" i="9"/>
  <c r="E644" i="4"/>
  <c r="D638" i="1" s="1"/>
  <c r="E459" i="4"/>
  <c r="D453" i="1" s="1"/>
  <c r="F530" i="4"/>
  <c r="D529" i="4"/>
  <c r="E593" i="4"/>
  <c r="D587" i="1" s="1"/>
  <c r="D190" i="5"/>
  <c r="F36" i="6"/>
  <c r="D35" i="6"/>
  <c r="E23" i="9"/>
  <c r="B23" i="9" s="1"/>
  <c r="E27" i="9"/>
  <c r="B27" i="9" s="1"/>
  <c r="E31" i="9"/>
  <c r="B31" i="9" s="1"/>
  <c r="E35" i="9"/>
  <c r="B35" i="9" s="1"/>
  <c r="E39" i="9"/>
  <c r="B39" i="9" s="1"/>
  <c r="E43" i="9"/>
  <c r="B43" i="9" s="1"/>
  <c r="E47" i="9"/>
  <c r="B47" i="9" s="1"/>
  <c r="E51" i="9"/>
  <c r="B51" i="9" s="1"/>
  <c r="E55" i="9"/>
  <c r="B55" i="9" s="1"/>
  <c r="E59" i="9"/>
  <c r="B59" i="9" s="1"/>
  <c r="E63" i="9"/>
  <c r="B63" i="9" s="1"/>
  <c r="B74" i="9"/>
  <c r="E79" i="9"/>
  <c r="B79" i="9" s="1"/>
  <c r="B90" i="9"/>
  <c r="E95" i="9"/>
  <c r="B95" i="9" s="1"/>
  <c r="B98" i="9"/>
  <c r="B105" i="9"/>
  <c r="B121" i="9"/>
  <c r="E143" i="9"/>
  <c r="B143" i="9" s="1"/>
  <c r="E151" i="9"/>
  <c r="B151" i="9" s="1"/>
  <c r="B154" i="9"/>
  <c r="B157" i="9"/>
  <c r="E291" i="9"/>
  <c r="B291" i="9" s="1"/>
  <c r="M213" i="9"/>
  <c r="G281" i="9"/>
  <c r="E281" i="9" s="1"/>
  <c r="B281" i="9" s="1"/>
  <c r="G280" i="9"/>
  <c r="E280" i="9" s="1"/>
  <c r="B280" i="9" s="1"/>
  <c r="G279" i="9"/>
  <c r="E279" i="9" s="1"/>
  <c r="B279" i="9" s="1"/>
  <c r="L213" i="9"/>
  <c r="G210" i="9"/>
  <c r="E210" i="9" s="1"/>
  <c r="B210" i="9" s="1"/>
  <c r="G206" i="9"/>
  <c r="E206" i="9" s="1"/>
  <c r="B206" i="9" s="1"/>
  <c r="G202" i="9"/>
  <c r="E202" i="9" s="1"/>
  <c r="B202" i="9" s="1"/>
  <c r="G198" i="9"/>
  <c r="E198" i="9" s="1"/>
  <c r="B198" i="9" s="1"/>
  <c r="G194" i="9"/>
  <c r="E194" i="9" s="1"/>
  <c r="B194" i="9" s="1"/>
  <c r="G189" i="9"/>
  <c r="E189" i="9" s="1"/>
  <c r="B18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E166" i="9" s="1"/>
  <c r="B166" i="9" s="1"/>
  <c r="H165" i="9"/>
  <c r="G192" i="9"/>
  <c r="E192" i="9" s="1"/>
  <c r="B192" i="9" s="1"/>
  <c r="G183" i="9"/>
  <c r="E183" i="9" s="1"/>
  <c r="B183" i="9" s="1"/>
  <c r="G179" i="9"/>
  <c r="E179" i="9" s="1"/>
  <c r="B179" i="9" s="1"/>
  <c r="G175" i="9"/>
  <c r="E175" i="9" s="1"/>
  <c r="B175" i="9" s="1"/>
  <c r="G162" i="9"/>
  <c r="E162" i="9" s="1"/>
  <c r="B16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4" i="9"/>
  <c r="E184" i="9" s="1"/>
  <c r="B184" i="9" s="1"/>
  <c r="G180" i="9"/>
  <c r="E180" i="9" s="1"/>
  <c r="B180" i="9" s="1"/>
  <c r="G176" i="9"/>
  <c r="E176" i="9" s="1"/>
  <c r="B176" i="9" s="1"/>
  <c r="G163" i="9"/>
  <c r="E163" i="9" s="1"/>
  <c r="B163" i="9" s="1"/>
  <c r="I10" i="9"/>
  <c r="E100" i="9"/>
  <c r="B100" i="9" s="1"/>
  <c r="G168" i="9"/>
  <c r="E168" i="9" s="1"/>
  <c r="B168" i="9" s="1"/>
  <c r="G172" i="9"/>
  <c r="E172" i="9" s="1"/>
  <c r="B172" i="9" s="1"/>
  <c r="G177" i="9"/>
  <c r="E177" i="9" s="1"/>
  <c r="B177" i="9" s="1"/>
  <c r="G181" i="9"/>
  <c r="E181" i="9" s="1"/>
  <c r="B181" i="9" s="1"/>
  <c r="G185" i="9"/>
  <c r="E185" i="9" s="1"/>
  <c r="B185" i="9" s="1"/>
  <c r="G190" i="9"/>
  <c r="E190" i="9" s="1"/>
  <c r="B190" i="9" s="1"/>
  <c r="F277" i="9"/>
  <c r="E290" i="9"/>
  <c r="B290" i="9" s="1"/>
  <c r="B102" i="9"/>
  <c r="B106" i="9"/>
  <c r="B110" i="9"/>
  <c r="B114" i="9"/>
  <c r="B118" i="9"/>
  <c r="B122" i="9"/>
  <c r="B126" i="9"/>
  <c r="B130" i="9"/>
  <c r="B133" i="9"/>
  <c r="E152" i="9"/>
  <c r="B152" i="9" s="1"/>
  <c r="E159" i="9"/>
  <c r="B159" i="9" s="1"/>
  <c r="G164" i="9"/>
  <c r="E164" i="9" s="1"/>
  <c r="B164" i="9" s="1"/>
  <c r="G167" i="9"/>
  <c r="E167" i="9" s="1"/>
  <c r="B167" i="9" s="1"/>
  <c r="G171" i="9"/>
  <c r="E171" i="9" s="1"/>
  <c r="B171" i="9" s="1"/>
  <c r="G188" i="9"/>
  <c r="E188" i="9" s="1"/>
  <c r="B188" i="9" s="1"/>
  <c r="E132" i="9"/>
  <c r="B132" i="9" s="1"/>
  <c r="E140" i="9"/>
  <c r="B140" i="9" s="1"/>
  <c r="E148" i="9"/>
  <c r="B148" i="9" s="1"/>
  <c r="E156" i="9"/>
  <c r="B156" i="9" s="1"/>
  <c r="B289"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E287" i="9"/>
  <c r="B287" i="9" s="1"/>
  <c r="E295" i="9"/>
  <c r="B295" i="9" s="1"/>
  <c r="E299" i="9"/>
  <c r="B299" i="9" s="1"/>
  <c r="E303" i="9"/>
  <c r="B303" i="9" s="1"/>
  <c r="E7" i="5" l="1"/>
  <c r="E6" i="5" s="1"/>
  <c r="F213" i="9"/>
  <c r="B213" i="9" s="1"/>
  <c r="G645" i="1"/>
  <c r="H645" i="1"/>
  <c r="H255" i="1"/>
  <c r="G255" i="1"/>
  <c r="E151" i="4"/>
  <c r="D147" i="1" s="1"/>
  <c r="H78" i="1"/>
  <c r="G78" i="1"/>
  <c r="E6" i="4"/>
  <c r="D2" i="1" s="1"/>
  <c r="F35" i="6"/>
  <c r="H25" i="3"/>
  <c r="C1329" i="1"/>
  <c r="D528" i="4"/>
  <c r="F529" i="4"/>
  <c r="C523" i="1"/>
  <c r="I29" i="3"/>
  <c r="D1436" i="1"/>
  <c r="F129" i="6"/>
  <c r="C1423" i="1"/>
  <c r="D350" i="4"/>
  <c r="F351" i="4"/>
  <c r="C346" i="1"/>
  <c r="F133" i="4"/>
  <c r="C129" i="1"/>
  <c r="G311" i="9"/>
  <c r="E311" i="9" s="1"/>
  <c r="B311" i="9" s="1"/>
  <c r="F206" i="5"/>
  <c r="C1183" i="1"/>
  <c r="I20" i="3"/>
  <c r="F196" i="4"/>
  <c r="C192" i="1"/>
  <c r="H221" i="1"/>
  <c r="G221" i="1"/>
  <c r="D293" i="1"/>
  <c r="C574" i="1"/>
  <c r="F580" i="4"/>
  <c r="F263" i="4"/>
  <c r="C259" i="1"/>
  <c r="H619" i="1"/>
  <c r="G619" i="1"/>
  <c r="H529" i="1"/>
  <c r="G529" i="1"/>
  <c r="H224" i="1"/>
  <c r="G224" i="1"/>
  <c r="F238" i="5"/>
  <c r="C1215" i="1"/>
  <c r="D237" i="5"/>
  <c r="F163" i="4"/>
  <c r="C159" i="1"/>
  <c r="H478" i="1"/>
  <c r="G478" i="1"/>
  <c r="F12" i="5"/>
  <c r="C990" i="1"/>
  <c r="F644" i="4"/>
  <c r="C638" i="1"/>
  <c r="G316" i="9"/>
  <c r="E316" i="9" s="1"/>
  <c r="F593" i="4"/>
  <c r="C587" i="1"/>
  <c r="E350" i="4"/>
  <c r="E407" i="4" s="1"/>
  <c r="D402" i="1" s="1"/>
  <c r="D346" i="1"/>
  <c r="H21" i="9"/>
  <c r="G21" i="9"/>
  <c r="E21" i="9" s="1"/>
  <c r="D151" i="4"/>
  <c r="F152" i="4"/>
  <c r="C148" i="1"/>
  <c r="F124" i="4"/>
  <c r="C120" i="1"/>
  <c r="H1519" i="1"/>
  <c r="G1519" i="1"/>
  <c r="G416" i="1"/>
  <c r="H416" i="1"/>
  <c r="H103" i="1"/>
  <c r="G103" i="1"/>
  <c r="H1475" i="1"/>
  <c r="G1475" i="1"/>
  <c r="F421" i="4"/>
  <c r="D420" i="4"/>
  <c r="C415" i="1"/>
  <c r="I22" i="3"/>
  <c r="D1153" i="1"/>
  <c r="E528" i="4"/>
  <c r="I1478" i="1"/>
  <c r="G561" i="1"/>
  <c r="H561" i="1"/>
  <c r="G321" i="1"/>
  <c r="H321" i="1"/>
  <c r="H165" i="1"/>
  <c r="G165" i="1"/>
  <c r="F106" i="4"/>
  <c r="C102" i="1"/>
  <c r="G310" i="9"/>
  <c r="E310" i="9" s="1"/>
  <c r="B310" i="9" s="1"/>
  <c r="F190" i="5"/>
  <c r="C1167" i="1"/>
  <c r="H466" i="1"/>
  <c r="G466" i="1"/>
  <c r="K1451" i="9"/>
  <c r="G314" i="9"/>
  <c r="E314" i="9" s="1"/>
  <c r="B314" i="9" s="1"/>
  <c r="C1517" i="1"/>
  <c r="I34" i="3"/>
  <c r="H20" i="3"/>
  <c r="C985" i="1"/>
  <c r="F215" i="4"/>
  <c r="C211" i="1"/>
  <c r="D141" i="6"/>
  <c r="F118" i="5"/>
  <c r="C1096" i="1"/>
  <c r="D298" i="4"/>
  <c r="F299" i="4"/>
  <c r="C294" i="1"/>
  <c r="C1518" i="1"/>
  <c r="I35" i="3"/>
  <c r="F50" i="4"/>
  <c r="C46" i="1"/>
  <c r="H1097" i="1"/>
  <c r="G1097" i="1"/>
  <c r="I28" i="3"/>
  <c r="D1435" i="1"/>
  <c r="F44" i="4"/>
  <c r="C40" i="1"/>
  <c r="G1222" i="1"/>
  <c r="H1222" i="1"/>
  <c r="G549" i="1"/>
  <c r="H549" i="1"/>
  <c r="H269" i="1"/>
  <c r="G269" i="1"/>
  <c r="H116" i="1"/>
  <c r="G116" i="1"/>
  <c r="F459" i="4"/>
  <c r="C453" i="1"/>
  <c r="G313" i="9"/>
  <c r="E313" i="9" s="1"/>
  <c r="E237" i="5"/>
  <c r="E175" i="5" s="1"/>
  <c r="D1152" i="1" s="1"/>
  <c r="D1215" i="1"/>
  <c r="F643" i="4"/>
  <c r="C637" i="1"/>
  <c r="F363" i="4"/>
  <c r="C358" i="1"/>
  <c r="F7" i="4"/>
  <c r="D6" i="4"/>
  <c r="C3" i="1"/>
  <c r="F224" i="4"/>
  <c r="C220" i="1"/>
  <c r="G1393" i="1"/>
  <c r="H1393" i="1"/>
  <c r="H1065" i="1"/>
  <c r="G1065" i="1"/>
  <c r="F311" i="4"/>
  <c r="C306" i="1"/>
  <c r="F89" i="6"/>
  <c r="C1383" i="1"/>
  <c r="E420" i="4"/>
  <c r="D68" i="5"/>
  <c r="F69" i="5"/>
  <c r="C1047" i="1"/>
  <c r="H1157" i="1"/>
  <c r="G1157" i="1"/>
  <c r="H532" i="1"/>
  <c r="G532" i="1"/>
  <c r="H227" i="1"/>
  <c r="G227" i="1"/>
  <c r="H25" i="1"/>
  <c r="G25" i="1"/>
  <c r="G308" i="9"/>
  <c r="E308" i="9" s="1"/>
  <c r="B308" i="9" s="1"/>
  <c r="D176" i="5"/>
  <c r="F177" i="5"/>
  <c r="C1154" i="1"/>
  <c r="G1469" i="1"/>
  <c r="G1211" i="1"/>
  <c r="H1211" i="1"/>
  <c r="D985" i="1" l="1"/>
  <c r="G985" i="1" s="1"/>
  <c r="F7" i="5"/>
  <c r="E289" i="4"/>
  <c r="E413" i="4" s="1"/>
  <c r="I17" i="3"/>
  <c r="E412" i="4"/>
  <c r="D407" i="1" s="1"/>
  <c r="I16" i="3"/>
  <c r="H102" i="1"/>
  <c r="G102" i="1"/>
  <c r="B21" i="9"/>
  <c r="H587" i="1"/>
  <c r="G587" i="1"/>
  <c r="G1215" i="1"/>
  <c r="H1215" i="1"/>
  <c r="H259" i="1"/>
  <c r="G259" i="1"/>
  <c r="H192" i="1"/>
  <c r="G192" i="1"/>
  <c r="H129" i="1"/>
  <c r="G129" i="1"/>
  <c r="D408" i="4"/>
  <c r="F350" i="4"/>
  <c r="C345" i="1"/>
  <c r="G1329" i="1"/>
  <c r="H1329" i="1"/>
  <c r="H9" i="3"/>
  <c r="H358" i="1"/>
  <c r="G358" i="1"/>
  <c r="H453" i="1"/>
  <c r="G453" i="1"/>
  <c r="G40" i="1"/>
  <c r="H40" i="1"/>
  <c r="D407" i="4"/>
  <c r="F298" i="4"/>
  <c r="C293" i="1"/>
  <c r="H211" i="1"/>
  <c r="G211" i="1"/>
  <c r="H1167" i="1"/>
  <c r="G1167" i="1"/>
  <c r="E636" i="4"/>
  <c r="D630" i="1" s="1"/>
  <c r="D522" i="1"/>
  <c r="H415" i="1"/>
  <c r="G415" i="1"/>
  <c r="H148" i="1"/>
  <c r="G148" i="1"/>
  <c r="H990" i="1"/>
  <c r="G990" i="1"/>
  <c r="H159" i="1"/>
  <c r="G159" i="1"/>
  <c r="H1183" i="1"/>
  <c r="G1183" i="1"/>
  <c r="G1423" i="1"/>
  <c r="H1423" i="1"/>
  <c r="H523" i="1"/>
  <c r="G523" i="1"/>
  <c r="H1154" i="1"/>
  <c r="G1154" i="1"/>
  <c r="H1047" i="1"/>
  <c r="G1047" i="1"/>
  <c r="G1383" i="1"/>
  <c r="H1383" i="1"/>
  <c r="G220" i="1"/>
  <c r="H220" i="1"/>
  <c r="G637" i="1"/>
  <c r="H637" i="1"/>
  <c r="E312" i="9"/>
  <c r="B313" i="9"/>
  <c r="H28" i="3"/>
  <c r="F141" i="6"/>
  <c r="C1435" i="1"/>
  <c r="H1517" i="1"/>
  <c r="G1517" i="1"/>
  <c r="H11" i="3"/>
  <c r="F176" i="5"/>
  <c r="H22" i="3"/>
  <c r="D175" i="5"/>
  <c r="C1153" i="1"/>
  <c r="F68" i="5"/>
  <c r="H21" i="3"/>
  <c r="C1046" i="1"/>
  <c r="H306" i="1"/>
  <c r="G306" i="1"/>
  <c r="G3" i="1"/>
  <c r="H3" i="1"/>
  <c r="H1518" i="1"/>
  <c r="G1518" i="1"/>
  <c r="H1096" i="1"/>
  <c r="G1096" i="1"/>
  <c r="D6" i="5"/>
  <c r="F420" i="4"/>
  <c r="D635" i="4"/>
  <c r="C414" i="1"/>
  <c r="B316" i="9"/>
  <c r="E315" i="9"/>
  <c r="I10" i="3" s="1"/>
  <c r="H346" i="1"/>
  <c r="G346" i="1"/>
  <c r="E635" i="4"/>
  <c r="D629" i="1" s="1"/>
  <c r="D414" i="1"/>
  <c r="D412" i="4"/>
  <c r="F6" i="4"/>
  <c r="H16" i="3"/>
  <c r="D290" i="4"/>
  <c r="C2" i="1"/>
  <c r="G318" i="9"/>
  <c r="E318" i="9" s="1"/>
  <c r="I23" i="3"/>
  <c r="D1214" i="1"/>
  <c r="H46" i="1"/>
  <c r="G46" i="1"/>
  <c r="G294" i="1"/>
  <c r="H294" i="1"/>
  <c r="H985" i="1"/>
  <c r="H120" i="1"/>
  <c r="G120" i="1"/>
  <c r="H17" i="3"/>
  <c r="D289" i="4"/>
  <c r="F151" i="4"/>
  <c r="C147" i="1"/>
  <c r="E408" i="4"/>
  <c r="D403" i="1" s="1"/>
  <c r="D345" i="1"/>
  <c r="H638" i="1"/>
  <c r="G638" i="1"/>
  <c r="F237" i="5"/>
  <c r="H23" i="3"/>
  <c r="C1214" i="1"/>
  <c r="H574" i="1"/>
  <c r="G574" i="1"/>
  <c r="H278" i="9"/>
  <c r="D984" i="1"/>
  <c r="G1436" i="1"/>
  <c r="H1436" i="1"/>
  <c r="F528" i="4"/>
  <c r="D636" i="4"/>
  <c r="C522" i="1"/>
  <c r="E290" i="4" l="1"/>
  <c r="D286" i="1" s="1"/>
  <c r="D285" i="1"/>
  <c r="E291" i="4"/>
  <c r="D287" i="1" s="1"/>
  <c r="E639" i="4"/>
  <c r="E640" i="4"/>
  <c r="E415" i="4"/>
  <c r="D410" i="1" s="1"/>
  <c r="D408" i="1"/>
  <c r="G2" i="1"/>
  <c r="H2" i="1"/>
  <c r="D639" i="4"/>
  <c r="D414" i="4"/>
  <c r="F412" i="4"/>
  <c r="C407" i="1"/>
  <c r="H414" i="1"/>
  <c r="G414" i="1"/>
  <c r="H1046" i="1"/>
  <c r="G1046" i="1"/>
  <c r="F175" i="5"/>
  <c r="C1152" i="1"/>
  <c r="H293" i="1"/>
  <c r="G293" i="1"/>
  <c r="H345" i="1"/>
  <c r="G345" i="1"/>
  <c r="G522" i="1"/>
  <c r="H522" i="1"/>
  <c r="H147" i="1"/>
  <c r="G147" i="1"/>
  <c r="C286" i="1"/>
  <c r="F635" i="4"/>
  <c r="C629" i="1"/>
  <c r="K3" i="9"/>
  <c r="F636" i="4"/>
  <c r="C630" i="1"/>
  <c r="G1214" i="1"/>
  <c r="H1214" i="1"/>
  <c r="G1435" i="1"/>
  <c r="H1435" i="1"/>
  <c r="E414" i="4"/>
  <c r="D409" i="1" s="1"/>
  <c r="C402" i="1"/>
  <c r="F407" i="4"/>
  <c r="F408" i="4"/>
  <c r="C403" i="1"/>
  <c r="D413" i="4"/>
  <c r="D291" i="4"/>
  <c r="F289" i="4"/>
  <c r="C285" i="1"/>
  <c r="E317" i="9"/>
  <c r="I9" i="3" s="1"/>
  <c r="B318" i="9"/>
  <c r="G278" i="9"/>
  <c r="E278" i="9" s="1"/>
  <c r="G285" i="9"/>
  <c r="E285" i="9" s="1"/>
  <c r="B285" i="9" s="1"/>
  <c r="F6" i="5"/>
  <c r="C984" i="1"/>
  <c r="H1153" i="1"/>
  <c r="G1153" i="1"/>
  <c r="N3" i="9"/>
  <c r="I11" i="3"/>
  <c r="F290" i="4" l="1"/>
  <c r="E641" i="4"/>
  <c r="D635" i="1" s="1"/>
  <c r="D633" i="1"/>
  <c r="E277" i="9"/>
  <c r="B278" i="9"/>
  <c r="H630" i="1"/>
  <c r="G630" i="1"/>
  <c r="G629" i="1"/>
  <c r="H629" i="1"/>
  <c r="D634" i="1"/>
  <c r="E642" i="4"/>
  <c r="H8" i="3"/>
  <c r="H984" i="1"/>
  <c r="G984" i="1"/>
  <c r="F291" i="4"/>
  <c r="C287" i="1"/>
  <c r="H1152" i="1"/>
  <c r="G1152" i="1"/>
  <c r="F414" i="4"/>
  <c r="C409" i="1"/>
  <c r="D415" i="4"/>
  <c r="D640" i="4"/>
  <c r="F413" i="4"/>
  <c r="C408" i="1"/>
  <c r="G402" i="1"/>
  <c r="H402" i="1"/>
  <c r="D641" i="4"/>
  <c r="F639" i="4"/>
  <c r="C633" i="1"/>
  <c r="G285" i="1"/>
  <c r="H285" i="1"/>
  <c r="H403" i="1"/>
  <c r="G403" i="1"/>
  <c r="H286" i="1"/>
  <c r="G286" i="1"/>
  <c r="H407" i="1"/>
  <c r="G407" i="1"/>
  <c r="F415" i="4" l="1"/>
  <c r="C410" i="1"/>
  <c r="F641" i="4"/>
  <c r="C635" i="1"/>
  <c r="H408" i="1"/>
  <c r="G408" i="1"/>
  <c r="H409" i="1"/>
  <c r="G409" i="1"/>
  <c r="H287" i="1"/>
  <c r="G287" i="1"/>
  <c r="M3" i="9"/>
  <c r="I8" i="3"/>
  <c r="E646" i="4"/>
  <c r="D636" i="1"/>
  <c r="G633" i="1"/>
  <c r="H633" i="1"/>
  <c r="D642" i="4"/>
  <c r="F640" i="4"/>
  <c r="C634" i="1"/>
  <c r="E645" i="4"/>
  <c r="D646" i="4" l="1"/>
  <c r="F642" i="4"/>
  <c r="C636" i="1"/>
  <c r="I19" i="3"/>
  <c r="D640" i="1"/>
  <c r="D645" i="4"/>
  <c r="I18" i="3"/>
  <c r="D639" i="1"/>
  <c r="H634" i="1"/>
  <c r="G634" i="1"/>
  <c r="H410" i="1"/>
  <c r="G410" i="1"/>
  <c r="G635" i="1"/>
  <c r="H635" i="1"/>
  <c r="H636" i="1" l="1"/>
  <c r="G636" i="1"/>
  <c r="H7" i="3"/>
  <c r="F645" i="4"/>
  <c r="H18" i="3"/>
  <c r="C639" i="1"/>
  <c r="G276" i="9"/>
  <c r="E276" i="9" s="1"/>
  <c r="B276" i="9" s="1"/>
  <c r="F646" i="4"/>
  <c r="H19" i="3"/>
  <c r="C640" i="1"/>
  <c r="J3" i="9" l="1"/>
  <c r="G640" i="1"/>
  <c r="H640" i="1"/>
  <c r="G639" i="1"/>
  <c r="H639" i="1"/>
  <c r="G274" i="9" l="1"/>
  <c r="L272" i="9"/>
  <c r="M272" i="9"/>
  <c r="H274" i="9"/>
  <c r="H18" i="9"/>
  <c r="G18" i="9"/>
  <c r="M16" i="9"/>
  <c r="H15" i="9"/>
  <c r="M15" i="9"/>
  <c r="I17" i="9"/>
  <c r="G16" i="9"/>
  <c r="K11" i="9"/>
  <c r="J5" i="9"/>
  <c r="K9" i="9"/>
  <c r="L15" i="9"/>
  <c r="J12" i="9"/>
  <c r="I12" i="9"/>
  <c r="J11" i="9"/>
  <c r="K6" i="9"/>
  <c r="J8" i="9"/>
  <c r="I6" i="9"/>
  <c r="K12" i="9"/>
  <c r="K5" i="9"/>
  <c r="J10" i="9"/>
  <c r="I13" i="9"/>
  <c r="G17" i="9"/>
  <c r="I9" i="9"/>
  <c r="K10" i="9"/>
  <c r="I8" i="9"/>
  <c r="J17" i="9"/>
  <c r="I5" i="9"/>
  <c r="K8" i="9"/>
  <c r="J13" i="9"/>
  <c r="J6" i="9"/>
  <c r="I11" i="9"/>
  <c r="H17" i="9"/>
  <c r="L16" i="9"/>
  <c r="K7" i="9"/>
  <c r="J7" i="9"/>
  <c r="G15" i="9"/>
  <c r="E15" i="9" s="1"/>
  <c r="H16" i="9"/>
  <c r="J9" i="9"/>
  <c r="I7" i="9"/>
  <c r="K13" i="9"/>
  <c r="E5" i="9" l="1"/>
  <c r="B5" i="9" s="1"/>
  <c r="F15" i="9"/>
  <c r="B15" i="9" s="1"/>
  <c r="E18" i="9"/>
  <c r="B18" i="9" s="1"/>
  <c r="F272" i="9"/>
  <c r="B272" i="9" s="1"/>
  <c r="F16" i="9"/>
  <c r="E17" i="9"/>
  <c r="B17" i="9" s="1"/>
  <c r="E10" i="9"/>
  <c r="B10" i="9" s="1"/>
  <c r="E7" i="9"/>
  <c r="B7" i="9" s="1"/>
  <c r="E11" i="9"/>
  <c r="B11" i="9" s="1"/>
  <c r="E9" i="9"/>
  <c r="B9" i="9" s="1"/>
  <c r="E16" i="9"/>
  <c r="E8" i="9"/>
  <c r="B8" i="9" s="1"/>
  <c r="E13" i="9"/>
  <c r="B13" i="9" s="1"/>
  <c r="E6" i="9"/>
  <c r="B6" i="9" s="1"/>
  <c r="E12" i="9"/>
  <c r="B12" i="9" s="1"/>
  <c r="E274" i="9"/>
  <c r="F14" i="9" l="1"/>
  <c r="B16" i="9"/>
  <c r="F20" i="9"/>
  <c r="E4"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<sst xmlns="http://schemas.openxmlformats.org/spreadsheetml/2006/main" count="4374" uniqueCount="3426">
  <si>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</si>
  <si>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</si>
  <si>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</si>
  <si>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</si>
  <si>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</si>
  <si>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</si>
  <si>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</si>
  <si>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</si>
  <si>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</si>
  <si>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</si>
  <si>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</si>
  <si>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</si>
  <si>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</si>
  <si>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</si>
  <si>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</si>
  <si>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</si>
  <si>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</si>
  <si>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</si>
  <si>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</si>
  <si>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</si>
  <si>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</si>
  <si>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</si>
  <si>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</si>
  <si>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</si>
  <si>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</si>
  <si>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</si>
  <si>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</si>
  <si>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</si>
  <si>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</si>
  <si>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</si>
  <si>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</si>
  <si>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 Nazor" Sveti Ilija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</si>
  <si>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</si>
  <si>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</si>
  <si>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</si>
  <si>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</si>
  <si>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</si>
  <si>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</si>
  <si>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</si>
  <si>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</si>
  <si>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</si>
  <si>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</si>
  <si>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</si>
  <si>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</si>
  <si>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</si>
  <si>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</si>
  <si>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</si>
  <si>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</si>
  <si>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</si>
  <si>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14007 - Osnovna škola "Vladimir Nazor" Sveti Ilija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</si>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</sst>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1184044.79</v>
      </c>
      <c r="D2" s="6">
        <f>'PR-RAS'!E6</f>
        <v>1602228.51</v>
      </c>
      <c r="E2" s="6">
        <v>0</v>
      </c>
      <c r="F2" s="6">
        <v>0</v>
      </c>
      <c r="G2" s="7">
        <f t="shared" ref="G2:G264" si="0">(B2/1000)*(C2*1+D2*2)</f>
        <v>4388.5018100000007</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1018780.81</v>
      </c>
      <c r="D46" s="1">
        <f>'PR-RAS'!E50</f>
        <v>1463618.41</v>
      </c>
      <c r="E46" s="1">
        <v>0</v>
      </c>
      <c r="F46" s="1">
        <v>0</v>
      </c>
      <c r="G46" s="2">
        <f t="shared" si="0"/>
        <v>177570.79334999999</v>
      </c>
      <c r="H46" s="2">
        <f t="shared" si="1"/>
        <v>0.59999999986030161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1006686.75</v>
      </c>
      <c r="D64" s="1">
        <f>'PR-RAS'!E68</f>
        <v>1231016.05</v>
      </c>
      <c r="E64" s="1">
        <v>0</v>
      </c>
      <c r="F64" s="1">
        <v>0</v>
      </c>
      <c r="G64" s="2">
        <f t="shared" si="0"/>
        <v>218529.28755000001</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1005609.92</v>
      </c>
      <c r="D65" s="1">
        <f>'PR-RAS'!E69</f>
        <v>1228776.54</v>
      </c>
      <c r="E65" s="1">
        <v>0</v>
      </c>
      <c r="F65" s="1">
        <v>0</v>
      </c>
      <c r="G65" s="2">
        <f t="shared" si="0"/>
        <v>221642.432</v>
      </c>
      <c r="H65" s="2">
        <f t="shared" si="1"/>
        <v>0.53999999992083758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1076.83</v>
      </c>
      <c r="D66" s="1">
        <f>'PR-RAS'!E70</f>
        <v>2239.5100000000002</v>
      </c>
      <c r="E66" s="1">
        <v>0</v>
      </c>
      <c r="F66" s="1">
        <v>0</v>
      </c>
      <c r="G66" s="2">
        <f t="shared" si="0"/>
        <v>361.13025000000005</v>
      </c>
      <c r="H66" s="2">
        <f t="shared" si="1"/>
        <v>0.65999999999985448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246.05</v>
      </c>
      <c r="D70" s="1">
        <f>'PR-RAS'!E74</f>
        <v>198087.98</v>
      </c>
      <c r="E70" s="1">
        <v>0</v>
      </c>
      <c r="F70" s="1">
        <v>0</v>
      </c>
      <c r="G70" s="2">
        <f t="shared" si="0"/>
        <v>27353.118690000003</v>
      </c>
      <c r="H70" s="2">
        <f t="shared" si="1"/>
        <v>6.999999998953399E-2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246.05</v>
      </c>
      <c r="D71" s="1">
        <f>'PR-RAS'!E75</f>
        <v>2507.56</v>
      </c>
      <c r="E71" s="1">
        <v>0</v>
      </c>
      <c r="F71" s="1">
        <v>0</v>
      </c>
      <c r="G71" s="2">
        <f t="shared" si="0"/>
        <v>368.28190000000006</v>
      </c>
      <c r="H71" s="2">
        <f t="shared" si="1"/>
        <v>0.49000000000006594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195580.42</v>
      </c>
      <c r="E72" s="1">
        <v>0</v>
      </c>
      <c r="F72" s="1">
        <v>0</v>
      </c>
      <c r="G72" s="2">
        <f t="shared" si="0"/>
        <v>27772.41964</v>
      </c>
      <c r="H72" s="2">
        <f t="shared" si="1"/>
        <v>0.42000000001280569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11848.01</v>
      </c>
      <c r="D73" s="1">
        <f>'PR-RAS'!E77</f>
        <v>34514.379999999997</v>
      </c>
      <c r="E73" s="1">
        <v>0</v>
      </c>
      <c r="F73" s="1">
        <v>0</v>
      </c>
      <c r="G73" s="2">
        <f t="shared" si="0"/>
        <v>5823.1274399999984</v>
      </c>
      <c r="H73" s="2">
        <f t="shared" si="1"/>
        <v>0.38999999999759893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6473.29</v>
      </c>
      <c r="E74" s="1">
        <v>0</v>
      </c>
      <c r="F74" s="1">
        <v>0</v>
      </c>
      <c r="G74" s="2">
        <f t="shared" si="0"/>
        <v>945.10033999999996</v>
      </c>
      <c r="H74" s="2">
        <f t="shared" si="1"/>
        <v>0.28999999999996362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11848.01</v>
      </c>
      <c r="D76" s="1">
        <f>'PR-RAS'!E80</f>
        <v>28041.09</v>
      </c>
      <c r="E76" s="1">
        <v>0</v>
      </c>
      <c r="F76" s="1">
        <v>0</v>
      </c>
      <c r="G76" s="2">
        <f t="shared" si="0"/>
        <v>5094.7642500000002</v>
      </c>
      <c r="H76" s="2">
        <f t="shared" si="1"/>
        <v>0.1000000000003638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0.45</v>
      </c>
      <c r="E78" s="1">
        <v>0</v>
      </c>
      <c r="F78" s="1">
        <v>0</v>
      </c>
      <c r="G78" s="2">
        <f t="shared" si="0"/>
        <v>7.0070000000000007E-2</v>
      </c>
      <c r="H78" s="2">
        <f t="shared" si="1"/>
        <v>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0.45</v>
      </c>
      <c r="E79" s="1">
        <v>0</v>
      </c>
      <c r="F79" s="1">
        <v>0</v>
      </c>
      <c r="G79" s="2">
        <f t="shared" si="0"/>
        <v>7.0980000000000001E-2</v>
      </c>
      <c r="H79" s="2">
        <f t="shared" si="1"/>
        <v>0.46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0.45</v>
      </c>
      <c r="E81" s="1">
        <v>0</v>
      </c>
      <c r="F81" s="1">
        <v>0</v>
      </c>
      <c r="G81" s="2">
        <f t="shared" si="0"/>
        <v>7.2800000000000004E-2</v>
      </c>
      <c r="H81" s="2">
        <f t="shared" si="1"/>
        <v>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24170.1</v>
      </c>
      <c r="D102" s="1">
        <f>'PR-RAS'!E106</f>
        <v>25715.43</v>
      </c>
      <c r="E102" s="1">
        <v>0</v>
      </c>
      <c r="F102" s="1">
        <v>0</v>
      </c>
      <c r="G102" s="2">
        <f t="shared" si="0"/>
        <v>7635.6969599999993</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24170.1</v>
      </c>
      <c r="D108" s="1">
        <f>'PR-RAS'!E112</f>
        <v>25715.43</v>
      </c>
      <c r="E108" s="1">
        <v>0</v>
      </c>
      <c r="F108" s="1">
        <v>0</v>
      </c>
      <c r="G108" s="2">
        <f t="shared" si="0"/>
        <v>8089.3027199999988</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24170.1</v>
      </c>
      <c r="D113" s="1">
        <f>'PR-RAS'!E117</f>
        <v>25715.43</v>
      </c>
      <c r="E113" s="1">
        <v>0</v>
      </c>
      <c r="F113" s="1">
        <v>0</v>
      </c>
      <c r="G113" s="2">
        <f t="shared" si="0"/>
        <v>8467.3075199999985</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10374.539999999999</v>
      </c>
      <c r="D120" s="1">
        <f>'PR-RAS'!E124</f>
        <v>11977.62</v>
      </c>
      <c r="E120" s="1">
        <v>0</v>
      </c>
      <c r="F120" s="1">
        <v>0</v>
      </c>
      <c r="G120" s="2">
        <f t="shared" si="0"/>
        <v>4085.2438199999997</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8721.81</v>
      </c>
      <c r="D121" s="1">
        <f>'PR-RAS'!E125</f>
        <v>11977.62</v>
      </c>
      <c r="E121" s="1">
        <v>0</v>
      </c>
      <c r="F121" s="1">
        <v>0</v>
      </c>
      <c r="G121" s="2">
        <f t="shared" si="0"/>
        <v>3921.2460000000001</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1782.31</v>
      </c>
      <c r="D122" s="1">
        <f>'PR-RAS'!E126</f>
        <v>1682.58</v>
      </c>
      <c r="E122" s="1">
        <v>0</v>
      </c>
      <c r="F122" s="1">
        <v>0</v>
      </c>
      <c r="G122" s="2">
        <f t="shared" si="0"/>
        <v>622.84386999999992</v>
      </c>
      <c r="H122" s="2">
        <f t="shared" si="1"/>
        <v>0.73000000000001819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6939.5</v>
      </c>
      <c r="D123" s="1">
        <f>'PR-RAS'!E127</f>
        <v>10295.040000000001</v>
      </c>
      <c r="E123" s="1">
        <v>0</v>
      </c>
      <c r="F123" s="1">
        <v>0</v>
      </c>
      <c r="G123" s="2">
        <f t="shared" si="0"/>
        <v>3358.6087600000001</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1652.73</v>
      </c>
      <c r="D124" s="1">
        <f>'PR-RAS'!E128</f>
        <v>0</v>
      </c>
      <c r="E124" s="1">
        <v>0</v>
      </c>
      <c r="F124" s="1">
        <v>0</v>
      </c>
      <c r="G124" s="2">
        <f t="shared" si="0"/>
        <v>203.28578999999999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1152.73</v>
      </c>
      <c r="D125" s="1">
        <f>'PR-RAS'!E129</f>
        <v>0</v>
      </c>
      <c r="E125" s="1">
        <v>0</v>
      </c>
      <c r="F125" s="1">
        <v>0</v>
      </c>
      <c r="G125" s="2">
        <f t="shared" si="0"/>
        <v>142.93852000000001</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v>
      </c>
      <c r="D126" s="1">
        <f>'PR-RAS'!E130</f>
        <v>0</v>
      </c>
      <c r="E126" s="1">
        <v>0</v>
      </c>
      <c r="F126" s="1">
        <v>0</v>
      </c>
      <c r="G126" s="2">
        <f t="shared" si="0"/>
        <v>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130623.20999999999</v>
      </c>
      <c r="D129" s="1">
        <f>'PR-RAS'!E133</f>
        <v>100852.48</v>
      </c>
      <c r="E129" s="1">
        <v>0</v>
      </c>
      <c r="F129" s="1">
        <v>0</v>
      </c>
      <c r="G129" s="2">
        <f t="shared" si="0"/>
        <v>42538.00576</v>
      </c>
      <c r="H129" s="2">
        <f t="shared" si="1"/>
        <v>0.68999999998777639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130623.20999999999</v>
      </c>
      <c r="D130" s="1">
        <f>'PR-RAS'!E134</f>
        <v>100852.48</v>
      </c>
      <c r="E130" s="1">
        <v>0</v>
      </c>
      <c r="F130" s="1">
        <v>0</v>
      </c>
      <c r="G130" s="2">
        <f t="shared" si="0"/>
        <v>42870.333930000001</v>
      </c>
      <c r="H130" s="2">
        <f t="shared" si="1"/>
        <v>0.68999999998777639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93518.93</v>
      </c>
      <c r="D131" s="1">
        <f>'PR-RAS'!E135</f>
        <v>100693.53</v>
      </c>
      <c r="E131" s="1">
        <v>0</v>
      </c>
      <c r="F131" s="1">
        <v>0</v>
      </c>
      <c r="G131" s="2">
        <f t="shared" si="0"/>
        <v>38337.778700000003</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37104.28</v>
      </c>
      <c r="D132" s="1">
        <f>'PR-RAS'!E136</f>
        <v>158.94999999999999</v>
      </c>
      <c r="E132" s="1">
        <v>0</v>
      </c>
      <c r="F132" s="1">
        <v>0</v>
      </c>
      <c r="G132" s="2">
        <f t="shared" si="0"/>
        <v>4902.3055800000002</v>
      </c>
      <c r="H132" s="2">
        <f t="shared" si="1"/>
        <v>0.32999999999884722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96.12</v>
      </c>
      <c r="D135" s="1">
        <f>'PR-RAS'!E139</f>
        <v>64.12</v>
      </c>
      <c r="E135" s="1">
        <v>0</v>
      </c>
      <c r="F135" s="1">
        <v>0</v>
      </c>
      <c r="G135" s="2">
        <f t="shared" si="0"/>
        <v>30.064240000000005</v>
      </c>
      <c r="H135" s="2">
        <f t="shared" si="1"/>
        <v>0.24000000000000909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96.12</v>
      </c>
      <c r="D146" s="1">
        <f>'PR-RAS'!E150</f>
        <v>64.12</v>
      </c>
      <c r="E146" s="1">
        <v>0</v>
      </c>
      <c r="F146" s="1">
        <v>0</v>
      </c>
      <c r="G146" s="2">
        <f t="shared" si="0"/>
        <v>32.532200000000003</v>
      </c>
      <c r="H146" s="2">
        <f t="shared" si="1"/>
        <v>0.24000000000000909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1154810.6700000002</v>
      </c>
      <c r="D147" s="1">
        <f>'PR-RAS'!E151</f>
        <v>1404749.37</v>
      </c>
      <c r="E147" s="1">
        <v>0</v>
      </c>
      <c r="F147" s="1">
        <v>0</v>
      </c>
      <c r="G147" s="2">
        <f t="shared" si="0"/>
        <v>578789.17385999998</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913145.81</v>
      </c>
      <c r="D148" s="1">
        <f>'PR-RAS'!E152</f>
        <v>1147404.08</v>
      </c>
      <c r="E148" s="1">
        <v>0</v>
      </c>
      <c r="F148" s="1">
        <v>0</v>
      </c>
      <c r="G148" s="2">
        <f t="shared" si="0"/>
        <v>471569.23359000002</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754139.72</v>
      </c>
      <c r="D149" s="1">
        <f>'PR-RAS'!E153</f>
        <v>945848.5</v>
      </c>
      <c r="E149" s="1">
        <v>0</v>
      </c>
      <c r="F149" s="1">
        <v>0</v>
      </c>
      <c r="G149" s="2">
        <f t="shared" si="0"/>
        <v>391583.83455999993</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740875.16</v>
      </c>
      <c r="D150" s="1">
        <f>'PR-RAS'!E154</f>
        <v>922890.86</v>
      </c>
      <c r="E150" s="1">
        <v>0</v>
      </c>
      <c r="F150" s="1">
        <v>0</v>
      </c>
      <c r="G150" s="2">
        <f t="shared" si="0"/>
        <v>385411.87511999998</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11286.46</v>
      </c>
      <c r="D152" s="1">
        <f>'PR-RAS'!E156</f>
        <v>19634.919999999998</v>
      </c>
      <c r="E152" s="1">
        <v>0</v>
      </c>
      <c r="F152" s="1">
        <v>0</v>
      </c>
      <c r="G152" s="2">
        <f t="shared" si="0"/>
        <v>7634.001299999999</v>
      </c>
      <c r="H152" s="2">
        <f t="shared" si="1"/>
        <v>0.54000000000087311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1978.1</v>
      </c>
      <c r="D153" s="1">
        <f>'PR-RAS'!E157</f>
        <v>3322.72</v>
      </c>
      <c r="E153" s="1">
        <v>0</v>
      </c>
      <c r="F153" s="1">
        <v>0</v>
      </c>
      <c r="G153" s="2">
        <f t="shared" si="0"/>
        <v>1310.7780799999998</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34573.050000000003</v>
      </c>
      <c r="D154" s="1">
        <f>'PR-RAS'!E158</f>
        <v>45490.61</v>
      </c>
      <c r="E154" s="1">
        <v>0</v>
      </c>
      <c r="F154" s="1">
        <v>0</v>
      </c>
      <c r="G154" s="2">
        <f t="shared" si="0"/>
        <v>19209.803309999999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124433.04</v>
      </c>
      <c r="D155" s="1">
        <f>'PR-RAS'!E159</f>
        <v>156064.97</v>
      </c>
      <c r="E155" s="1">
        <v>0</v>
      </c>
      <c r="F155" s="1">
        <v>0</v>
      </c>
      <c r="G155" s="2">
        <f t="shared" si="0"/>
        <v>67230.698919999995</v>
      </c>
      <c r="H155" s="2">
        <f t="shared" si="1"/>
        <v>6.9999999992433004E-2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124433.04</v>
      </c>
      <c r="D157" s="1">
        <f>'PR-RAS'!E161</f>
        <v>156064.97</v>
      </c>
      <c r="E157" s="1">
        <v>0</v>
      </c>
      <c r="F157" s="1">
        <v>0</v>
      </c>
      <c r="G157" s="2">
        <f t="shared" si="0"/>
        <v>68103.82488</v>
      </c>
      <c r="H157" s="2">
        <f t="shared" si="1"/>
        <v>6.9999999992433004E-2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228807.21000000002</v>
      </c>
      <c r="D159" s="1">
        <f>'PR-RAS'!E163</f>
        <v>241874.5</v>
      </c>
      <c r="E159" s="1">
        <v>0</v>
      </c>
      <c r="F159" s="1">
        <v>0</v>
      </c>
      <c r="G159" s="2">
        <f t="shared" si="0"/>
        <v>112583.88118</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51669.130000000005</v>
      </c>
      <c r="D160" s="1">
        <f>'PR-RAS'!E164</f>
        <v>55966.32</v>
      </c>
      <c r="E160" s="1">
        <v>0</v>
      </c>
      <c r="F160" s="1">
        <v>0</v>
      </c>
      <c r="G160" s="2">
        <f t="shared" si="0"/>
        <v>26012.681430000004</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8293.34</v>
      </c>
      <c r="D161" s="1">
        <f>'PR-RAS'!E165</f>
        <v>8621.89</v>
      </c>
      <c r="E161" s="1">
        <v>0</v>
      </c>
      <c r="F161" s="1">
        <v>0</v>
      </c>
      <c r="G161" s="2">
        <f t="shared" si="0"/>
        <v>4085.9391999999998</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42170.62</v>
      </c>
      <c r="D162" s="1">
        <f>'PR-RAS'!E166</f>
        <v>46621.43</v>
      </c>
      <c r="E162" s="1">
        <v>0</v>
      </c>
      <c r="F162" s="1">
        <v>0</v>
      </c>
      <c r="G162" s="2">
        <f t="shared" si="0"/>
        <v>21801.570280000004</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1205.17</v>
      </c>
      <c r="D163" s="1">
        <f>'PR-RAS'!E167</f>
        <v>723</v>
      </c>
      <c r="E163" s="1">
        <v>0</v>
      </c>
      <c r="F163" s="1">
        <v>0</v>
      </c>
      <c r="G163" s="2">
        <f t="shared" si="0"/>
        <v>429.48954000000003</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129936.60000000002</v>
      </c>
      <c r="D165" s="1">
        <f>'PR-RAS'!E169</f>
        <v>125532.36</v>
      </c>
      <c r="E165" s="1">
        <v>0</v>
      </c>
      <c r="F165" s="1">
        <v>0</v>
      </c>
      <c r="G165" s="2">
        <f t="shared" si="0"/>
        <v>62484.216480000003</v>
      </c>
      <c r="H165" s="2">
        <f t="shared" si="1"/>
        <v>0.7599999999802094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21544.400000000001</v>
      </c>
      <c r="D166" s="1">
        <f>'PR-RAS'!E170</f>
        <v>16128.99</v>
      </c>
      <c r="E166" s="1">
        <v>0</v>
      </c>
      <c r="F166" s="1">
        <v>0</v>
      </c>
      <c r="G166" s="2">
        <f t="shared" si="0"/>
        <v>8877.3927000000003</v>
      </c>
      <c r="H166" s="2">
        <f t="shared" si="1"/>
        <v>0.41000000000167347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75023.02</v>
      </c>
      <c r="D167" s="1">
        <f>'PR-RAS'!E171</f>
        <v>82760.98</v>
      </c>
      <c r="E167" s="1">
        <v>0</v>
      </c>
      <c r="F167" s="1">
        <v>0</v>
      </c>
      <c r="G167" s="2">
        <f t="shared" si="0"/>
        <v>39930.466679999998</v>
      </c>
      <c r="H167" s="2">
        <f t="shared" si="1"/>
        <v>4.0000000008149073E-2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31107.81</v>
      </c>
      <c r="D168" s="1">
        <f>'PR-RAS'!E172</f>
        <v>26129.5</v>
      </c>
      <c r="E168" s="1">
        <v>0</v>
      </c>
      <c r="F168" s="1">
        <v>0</v>
      </c>
      <c r="G168" s="2">
        <f t="shared" si="0"/>
        <v>13922.25727</v>
      </c>
      <c r="H168" s="2">
        <f t="shared" si="1"/>
        <v>0.68999999999869033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1801.91</v>
      </c>
      <c r="D170" s="1">
        <f>'PR-RAS'!E174</f>
        <v>512.89</v>
      </c>
      <c r="E170" s="1">
        <v>0</v>
      </c>
      <c r="F170" s="1">
        <v>0</v>
      </c>
      <c r="G170" s="2">
        <f t="shared" si="0"/>
        <v>477.87961000000001</v>
      </c>
      <c r="H170" s="2">
        <f t="shared" si="1"/>
        <v>0.19999999999993179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459.46</v>
      </c>
      <c r="D172" s="1">
        <f>'PR-RAS'!E176</f>
        <v>0</v>
      </c>
      <c r="E172" s="1">
        <v>0</v>
      </c>
      <c r="F172" s="1">
        <v>0</v>
      </c>
      <c r="G172" s="2">
        <f t="shared" si="0"/>
        <v>78.567660000000004</v>
      </c>
      <c r="H172" s="2">
        <f t="shared" si="1"/>
        <v>0.45999999999997954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42632.800000000003</v>
      </c>
      <c r="D173" s="1">
        <f>'PR-RAS'!E177</f>
        <v>57229.82</v>
      </c>
      <c r="E173" s="1">
        <v>0</v>
      </c>
      <c r="F173" s="1">
        <v>0</v>
      </c>
      <c r="G173" s="2">
        <f t="shared" si="0"/>
        <v>27019.899679999999</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4710.2700000000004</v>
      </c>
      <c r="D174" s="1">
        <f>'PR-RAS'!E178</f>
        <v>5049.95</v>
      </c>
      <c r="E174" s="1">
        <v>0</v>
      </c>
      <c r="F174" s="1">
        <v>0</v>
      </c>
      <c r="G174" s="2">
        <f t="shared" si="0"/>
        <v>2562.1594099999998</v>
      </c>
      <c r="H174" s="2">
        <f t="shared" si="1"/>
        <v>0.32000000000061846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3238.78</v>
      </c>
      <c r="D175" s="1">
        <f>'PR-RAS'!E179</f>
        <v>7042.15</v>
      </c>
      <c r="E175" s="1">
        <v>0</v>
      </c>
      <c r="F175" s="1">
        <v>0</v>
      </c>
      <c r="G175" s="2">
        <f t="shared" si="0"/>
        <v>3014.2159199999996</v>
      </c>
      <c r="H175" s="2">
        <f t="shared" si="1"/>
        <v>0.36999999999943611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537.03</v>
      </c>
      <c r="D176" s="1">
        <f>'PR-RAS'!E180</f>
        <v>971.25</v>
      </c>
      <c r="E176" s="1">
        <v>0</v>
      </c>
      <c r="F176" s="1">
        <v>0</v>
      </c>
      <c r="G176" s="2">
        <f t="shared" si="0"/>
        <v>433.91774999999996</v>
      </c>
      <c r="H176" s="2">
        <f t="shared" si="1"/>
        <v>0.27999999999997272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3924.97</v>
      </c>
      <c r="D177" s="1">
        <f>'PR-RAS'!E181</f>
        <v>5054.74</v>
      </c>
      <c r="E177" s="1">
        <v>0</v>
      </c>
      <c r="F177" s="1">
        <v>0</v>
      </c>
      <c r="G177" s="2">
        <f t="shared" si="0"/>
        <v>2470.0631999999996</v>
      </c>
      <c r="H177" s="2">
        <f t="shared" si="1"/>
        <v>0.29000000000041837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2562.61</v>
      </c>
      <c r="D179" s="1">
        <f>'PR-RAS'!E183</f>
        <v>3944.22</v>
      </c>
      <c r="E179" s="1">
        <v>0</v>
      </c>
      <c r="F179" s="1">
        <v>0</v>
      </c>
      <c r="G179" s="2">
        <f t="shared" si="0"/>
        <v>1860.2868999999998</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6830.16</v>
      </c>
      <c r="D180" s="1">
        <f>'PR-RAS'!E184</f>
        <v>6462.38</v>
      </c>
      <c r="E180" s="1">
        <v>0</v>
      </c>
      <c r="F180" s="1">
        <v>0</v>
      </c>
      <c r="G180" s="2">
        <f t="shared" si="0"/>
        <v>3536.1306799999998</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3500.76</v>
      </c>
      <c r="D181" s="1">
        <f>'PR-RAS'!E185</f>
        <v>1179.56</v>
      </c>
      <c r="E181" s="1">
        <v>0</v>
      </c>
      <c r="F181" s="1">
        <v>0</v>
      </c>
      <c r="G181" s="2">
        <f t="shared" si="0"/>
        <v>1054.7783999999999</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17328.22</v>
      </c>
      <c r="D182" s="1">
        <f>'PR-RAS'!E186</f>
        <v>27525.57</v>
      </c>
      <c r="E182" s="1">
        <v>0</v>
      </c>
      <c r="F182" s="1">
        <v>0</v>
      </c>
      <c r="G182" s="2">
        <f t="shared" si="0"/>
        <v>13100.66416</v>
      </c>
      <c r="H182" s="2">
        <f t="shared" si="1"/>
        <v>0.65000000000145519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4568.68</v>
      </c>
      <c r="D184" s="1">
        <f>'PR-RAS'!E188</f>
        <v>3146</v>
      </c>
      <c r="E184" s="1">
        <v>0</v>
      </c>
      <c r="F184" s="1">
        <v>0</v>
      </c>
      <c r="G184" s="2">
        <f t="shared" si="0"/>
        <v>1987.5044399999999</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1681.78</v>
      </c>
      <c r="D186" s="1">
        <f>'PR-RAS'!E190</f>
        <v>1696.45</v>
      </c>
      <c r="E186" s="1">
        <v>0</v>
      </c>
      <c r="F186" s="1">
        <v>0</v>
      </c>
      <c r="G186" s="2">
        <f t="shared" si="0"/>
        <v>938.81580000000008</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1254.93</v>
      </c>
      <c r="D187" s="1">
        <f>'PR-RAS'!E191</f>
        <v>0</v>
      </c>
      <c r="E187" s="1">
        <v>0</v>
      </c>
      <c r="F187" s="1">
        <v>0</v>
      </c>
      <c r="G187" s="2">
        <f t="shared" si="0"/>
        <v>233.41698000000002</v>
      </c>
      <c r="H187" s="2">
        <f t="shared" si="1"/>
        <v>6.9999999999936335E-2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673.37</v>
      </c>
      <c r="D189" s="1">
        <f>'PR-RAS'!E193</f>
        <v>131.94</v>
      </c>
      <c r="E189" s="1">
        <v>0</v>
      </c>
      <c r="F189" s="1">
        <v>0</v>
      </c>
      <c r="G189" s="2">
        <f t="shared" si="0"/>
        <v>176.203</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892.24</v>
      </c>
      <c r="D191" s="1">
        <f>'PR-RAS'!E195</f>
        <v>1239.52</v>
      </c>
      <c r="E191" s="1">
        <v>0</v>
      </c>
      <c r="F191" s="1">
        <v>0</v>
      </c>
      <c r="G191" s="2">
        <f t="shared" si="0"/>
        <v>640.54319999999996</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991.35</v>
      </c>
      <c r="D192" s="1">
        <f>'PR-RAS'!E196</f>
        <v>969.58</v>
      </c>
      <c r="E192" s="1">
        <v>0</v>
      </c>
      <c r="F192" s="1">
        <v>0</v>
      </c>
      <c r="G192" s="2">
        <f t="shared" si="0"/>
        <v>559.72741000000008</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991.35</v>
      </c>
      <c r="D206" s="1">
        <f>'PR-RAS'!E210</f>
        <v>969.58</v>
      </c>
      <c r="E206" s="1">
        <v>0</v>
      </c>
      <c r="F206" s="1">
        <v>0</v>
      </c>
      <c r="G206" s="2">
        <f t="shared" si="0"/>
        <v>600.75454999999999</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935.7</v>
      </c>
      <c r="D207" s="1">
        <f>'PR-RAS'!E211</f>
        <v>969.5</v>
      </c>
      <c r="E207" s="1">
        <v>0</v>
      </c>
      <c r="F207" s="1">
        <v>0</v>
      </c>
      <c r="G207" s="2">
        <f t="shared" si="0"/>
        <v>592.18819999999994</v>
      </c>
      <c r="H207" s="2">
        <f t="shared" si="1"/>
        <v>0.79999999999995453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55.65</v>
      </c>
      <c r="D209" s="1">
        <f>'PR-RAS'!E213</f>
        <v>0.08</v>
      </c>
      <c r="E209" s="1">
        <v>0</v>
      </c>
      <c r="F209" s="1">
        <v>0</v>
      </c>
      <c r="G209" s="2">
        <f t="shared" si="0"/>
        <v>11.608479999999998</v>
      </c>
      <c r="H209" s="2">
        <f t="shared" si="1"/>
        <v>0.43000000000000144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11383.47</v>
      </c>
      <c r="D248" s="1">
        <f>'PR-RAS'!E252</f>
        <v>14021.04</v>
      </c>
      <c r="E248" s="1">
        <v>0</v>
      </c>
      <c r="F248" s="1">
        <v>0</v>
      </c>
      <c r="G248" s="2">
        <f t="shared" si="0"/>
        <v>9738.1108500000009</v>
      </c>
      <c r="H248" s="2">
        <f t="shared" si="1"/>
        <v>0.51000000000021828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11383.47</v>
      </c>
      <c r="D255" s="1">
        <f>'PR-RAS'!E259</f>
        <v>14021.04</v>
      </c>
      <c r="E255" s="1">
        <v>0</v>
      </c>
      <c r="F255" s="1">
        <v>0</v>
      </c>
      <c r="G255" s="2">
        <f t="shared" si="0"/>
        <v>10014.0897</v>
      </c>
      <c r="H255" s="2">
        <f t="shared" si="1"/>
        <v>0.51000000000021828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11383.47</v>
      </c>
      <c r="D257" s="1">
        <f>'PR-RAS'!E261</f>
        <v>14021.04</v>
      </c>
      <c r="E257" s="1">
        <v>0</v>
      </c>
      <c r="F257" s="1">
        <v>0</v>
      </c>
      <c r="G257" s="2">
        <f t="shared" si="0"/>
        <v>10092.9408</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482.83</v>
      </c>
      <c r="D259" s="1">
        <f>'PR-RAS'!E263</f>
        <v>480.17</v>
      </c>
      <c r="E259" s="1">
        <v>0</v>
      </c>
      <c r="F259" s="1">
        <v>0</v>
      </c>
      <c r="G259" s="2">
        <f t="shared" si="0"/>
        <v>372.33786000000003</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482.83</v>
      </c>
      <c r="D260" s="1">
        <f>'PR-RAS'!E264</f>
        <v>480.17</v>
      </c>
      <c r="E260" s="1">
        <v>0</v>
      </c>
      <c r="F260" s="1">
        <v>0</v>
      </c>
      <c r="G260" s="2">
        <f t="shared" si="0"/>
        <v>373.78103000000004</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482.83</v>
      </c>
      <c r="D262" s="1">
        <f>'PR-RAS'!E266</f>
        <v>480.17</v>
      </c>
      <c r="E262" s="1">
        <v>0</v>
      </c>
      <c r="F262" s="1">
        <v>0</v>
      </c>
      <c r="G262" s="2">
        <f t="shared" si="0"/>
        <v>376.66737000000001</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1154810.6700000002</v>
      </c>
      <c r="D285" s="1">
        <f>'PR-RAS'!E289</f>
        <v>1404749.37</v>
      </c>
      <c r="E285" s="1">
        <v>0</v>
      </c>
      <c r="F285" s="1">
        <v>0</v>
      </c>
      <c r="G285" s="2">
        <f t="shared" si="8"/>
        <v>1125863.8724399998</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29234.119999999879</v>
      </c>
      <c r="D286" s="1">
        <f>'PR-RAS'!E290</f>
        <v>197479.1399999999</v>
      </c>
      <c r="E286" s="1">
        <v>0</v>
      </c>
      <c r="F286" s="1">
        <v>0</v>
      </c>
      <c r="G286" s="2">
        <f t="shared" si="8"/>
        <v>120894.8339999999</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2686.87</v>
      </c>
      <c r="D289" s="1">
        <f>'PR-RAS'!E293</f>
        <v>12063.47</v>
      </c>
      <c r="E289" s="1">
        <v>0</v>
      </c>
      <c r="F289" s="1">
        <v>0</v>
      </c>
      <c r="G289" s="2">
        <f t="shared" si="8"/>
        <v>7722.3772799999988</v>
      </c>
      <c r="H289" s="2">
        <f t="shared" si="9"/>
        <v>0.5999999999994543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2488.4299999999998</v>
      </c>
      <c r="D290" s="1">
        <f>'PR-RAS'!E294</f>
        <v>3414.27</v>
      </c>
      <c r="E290" s="1">
        <v>0</v>
      </c>
      <c r="F290" s="1">
        <v>0</v>
      </c>
      <c r="G290" s="2">
        <f t="shared" si="8"/>
        <v>2692.6043299999997</v>
      </c>
      <c r="H290" s="2">
        <f t="shared" si="9"/>
        <v>0.6999999999998181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1089.04</v>
      </c>
      <c r="D291" s="1">
        <f>'PR-RAS'!E295</f>
        <v>1320</v>
      </c>
      <c r="E291" s="1">
        <v>0</v>
      </c>
      <c r="F291" s="1">
        <v>0</v>
      </c>
      <c r="G291" s="2">
        <f t="shared" si="8"/>
        <v>1081.4215999999999</v>
      </c>
      <c r="H291" s="2">
        <f t="shared" si="9"/>
        <v>3.999999999996362E-2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38453.06</v>
      </c>
      <c r="D345" s="1">
        <f>'PR-RAS'!E350</f>
        <v>75809.42</v>
      </c>
      <c r="E345" s="1">
        <v>0</v>
      </c>
      <c r="F345" s="1">
        <v>0</v>
      </c>
      <c r="G345" s="2">
        <f t="shared" si="8"/>
        <v>65384.733599999992</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6203.0599999999995</v>
      </c>
      <c r="D358" s="1">
        <f>'PR-RAS'!E363</f>
        <v>9067.4500000000007</v>
      </c>
      <c r="E358" s="1">
        <v>0</v>
      </c>
      <c r="F358" s="1">
        <v>0</v>
      </c>
      <c r="G358" s="2">
        <f t="shared" si="8"/>
        <v>8688.6517199999998</v>
      </c>
      <c r="H358" s="2">
        <f t="shared" si="9"/>
        <v>0.51000000000021828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4726.0599999999995</v>
      </c>
      <c r="D364" s="1">
        <f>'PR-RAS'!E369</f>
        <v>6774</v>
      </c>
      <c r="E364" s="1">
        <v>0</v>
      </c>
      <c r="F364" s="1">
        <v>0</v>
      </c>
      <c r="G364" s="2">
        <f t="shared" si="8"/>
        <v>6633.4837799999987</v>
      </c>
      <c r="H364" s="2">
        <f t="shared" si="9"/>
        <v>5.9999999999490683E-2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1485.83</v>
      </c>
      <c r="D365" s="1">
        <f>'PR-RAS'!E370</f>
        <v>6124.01</v>
      </c>
      <c r="E365" s="1">
        <v>0</v>
      </c>
      <c r="F365" s="1">
        <v>0</v>
      </c>
      <c r="G365" s="2">
        <f t="shared" si="8"/>
        <v>4999.1214</v>
      </c>
      <c r="H365" s="2">
        <f t="shared" si="9"/>
        <v>0.18000000000029104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1505.88</v>
      </c>
      <c r="D366" s="1">
        <f>'PR-RAS'!E371</f>
        <v>0</v>
      </c>
      <c r="E366" s="1">
        <v>0</v>
      </c>
      <c r="F366" s="1">
        <v>0</v>
      </c>
      <c r="G366" s="2">
        <f t="shared" si="8"/>
        <v>549.64620000000002</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1734.35</v>
      </c>
      <c r="D371" s="1">
        <f>'PR-RAS'!E376</f>
        <v>649.99</v>
      </c>
      <c r="E371" s="1">
        <v>0</v>
      </c>
      <c r="F371" s="1">
        <v>0</v>
      </c>
      <c r="G371" s="2">
        <f t="shared" si="8"/>
        <v>1122.7021</v>
      </c>
      <c r="H371" s="2">
        <f t="shared" si="9"/>
        <v>0.35999999999989996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1477</v>
      </c>
      <c r="D378" s="1">
        <f>'PR-RAS'!E383</f>
        <v>2293.4499999999998</v>
      </c>
      <c r="E378" s="1">
        <v>0</v>
      </c>
      <c r="F378" s="1">
        <v>0</v>
      </c>
      <c r="G378" s="2">
        <f t="shared" si="8"/>
        <v>2286.0902999999998</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1477</v>
      </c>
      <c r="D379" s="1">
        <f>'PR-RAS'!E384</f>
        <v>2293.4499999999998</v>
      </c>
      <c r="E379" s="1">
        <v>0</v>
      </c>
      <c r="F379" s="1">
        <v>0</v>
      </c>
      <c r="G379" s="2">
        <f t="shared" si="8"/>
        <v>2292.1541999999999</v>
      </c>
      <c r="H379" s="2">
        <f t="shared" si="9"/>
        <v>0.4499999999998181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32250</v>
      </c>
      <c r="D397" s="1">
        <f>'PR-RAS'!E402</f>
        <v>66741.97</v>
      </c>
      <c r="E397" s="1">
        <v>0</v>
      </c>
      <c r="F397" s="1">
        <v>0</v>
      </c>
      <c r="G397" s="2">
        <f t="shared" si="8"/>
        <v>65630.640240000008</v>
      </c>
      <c r="H397" s="2">
        <f t="shared" si="9"/>
        <v>2.9999999998835847E-2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32250</v>
      </c>
      <c r="D398" s="1">
        <f>'PR-RAS'!E403</f>
        <v>66741.97</v>
      </c>
      <c r="E398" s="1">
        <v>0</v>
      </c>
      <c r="F398" s="1">
        <v>0</v>
      </c>
      <c r="G398" s="2">
        <f t="shared" si="8"/>
        <v>65796.374179999999</v>
      </c>
      <c r="H398" s="2">
        <f t="shared" si="9"/>
        <v>2.9999999998835847E-2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38453.06</v>
      </c>
      <c r="D403" s="1">
        <f>'PR-RAS'!E408</f>
        <v>75809.42</v>
      </c>
      <c r="E403" s="1">
        <v>0</v>
      </c>
      <c r="F403" s="1">
        <v>0</v>
      </c>
      <c r="G403" s="2">
        <f t="shared" si="8"/>
        <v>76408.9038</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1184044.79</v>
      </c>
      <c r="D407" s="1">
        <f>'PR-RAS'!E412</f>
        <v>1602228.51</v>
      </c>
      <c r="E407" s="1">
        <v>0</v>
      </c>
      <c r="F407" s="1">
        <v>0</v>
      </c>
      <c r="G407" s="2">
        <f t="shared" si="8"/>
        <v>1781731.7348600004</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1193263.7300000002</v>
      </c>
      <c r="D408" s="1">
        <f>'PR-RAS'!E413</f>
        <v>1480558.79</v>
      </c>
      <c r="E408" s="1">
        <v>0</v>
      </c>
      <c r="F408" s="1">
        <v>0</v>
      </c>
      <c r="G408" s="2">
        <f t="shared" si="8"/>
        <v>1690833.1931700001</v>
      </c>
      <c r="H408" s="2">
        <f t="shared" si="9"/>
        <v>0.4799999997485429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121669.71999999997</v>
      </c>
      <c r="E409" s="1">
        <v>0</v>
      </c>
      <c r="F409" s="1">
        <v>0</v>
      </c>
      <c r="G409" s="2">
        <f t="shared" si="8"/>
        <v>99282.491519999967</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9218.940000000177</v>
      </c>
      <c r="D410" s="1">
        <f>'PR-RAS'!E415</f>
        <v>0</v>
      </c>
      <c r="E410" s="1">
        <v>0</v>
      </c>
      <c r="F410" s="1">
        <v>0</v>
      </c>
      <c r="G410" s="2">
        <f t="shared" si="8"/>
        <v>3770.5464600000723</v>
      </c>
      <c r="H410" s="2">
        <f t="shared" si="9"/>
        <v>5.9999999823048711E-2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2686.87</v>
      </c>
      <c r="D412" s="1">
        <f>'PR-RAS'!E417</f>
        <v>12063.47</v>
      </c>
      <c r="E412" s="1">
        <v>0</v>
      </c>
      <c r="F412" s="1">
        <v>0</v>
      </c>
      <c r="G412" s="2">
        <f t="shared" si="8"/>
        <v>11020.475909999999</v>
      </c>
      <c r="H412" s="2">
        <f t="shared" si="9"/>
        <v>0.5999999999994543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2488.4299999999998</v>
      </c>
      <c r="D413" s="1">
        <f>'PR-RAS'!E418</f>
        <v>3414.27</v>
      </c>
      <c r="E413" s="1">
        <v>0</v>
      </c>
      <c r="F413" s="1">
        <v>0</v>
      </c>
      <c r="G413" s="2">
        <f t="shared" si="8"/>
        <v>3838.5916399999996</v>
      </c>
      <c r="H413" s="2">
        <f t="shared" si="9"/>
        <v>0.6999999999998181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1184044.79</v>
      </c>
      <c r="D633" s="1">
        <f>'PR-RAS'!E639</f>
        <v>1602228.51</v>
      </c>
      <c r="E633" s="1">
        <v>0</v>
      </c>
      <c r="F633" s="1">
        <v>0</v>
      </c>
      <c r="G633" s="2">
        <f t="shared" si="10"/>
        <v>2773533.1439200002</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1193263.7300000002</v>
      </c>
      <c r="D634" s="1">
        <f>'PR-RAS'!E640</f>
        <v>1480558.79</v>
      </c>
      <c r="E634" s="1">
        <v>0</v>
      </c>
      <c r="F634" s="1">
        <v>0</v>
      </c>
      <c r="G634" s="2">
        <f t="shared" si="10"/>
        <v>2629723.3692300003</v>
      </c>
      <c r="H634" s="2">
        <f t="shared" si="11"/>
        <v>0.4799999997485429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121669.71999999997</v>
      </c>
      <c r="E635" s="1">
        <v>0</v>
      </c>
      <c r="F635" s="1">
        <v>0</v>
      </c>
      <c r="G635" s="2">
        <f t="shared" si="10"/>
        <v>154277.20495999997</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9218.940000000177</v>
      </c>
      <c r="D636" s="1">
        <f>'PR-RAS'!E642</f>
        <v>0</v>
      </c>
      <c r="E636" s="1">
        <v>0</v>
      </c>
      <c r="F636" s="1">
        <v>0</v>
      </c>
      <c r="G636" s="2">
        <f t="shared" si="10"/>
        <v>5854.0269000001126</v>
      </c>
      <c r="H636" s="2">
        <f t="shared" si="11"/>
        <v>5.9999999823048711E-2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2686.87</v>
      </c>
      <c r="D638" s="1">
        <f>'PR-RAS'!E644</f>
        <v>12063.47</v>
      </c>
      <c r="E638" s="1">
        <v>0</v>
      </c>
      <c r="F638" s="1">
        <v>0</v>
      </c>
      <c r="G638" s="2">
        <f t="shared" si="10"/>
        <v>17080.396969999998</v>
      </c>
      <c r="H638" s="2">
        <f t="shared" si="11"/>
        <v>0.5999999999994543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109606.24999999997</v>
      </c>
      <c r="E639" s="1">
        <v>0</v>
      </c>
      <c r="F639" s="1">
        <v>0</v>
      </c>
      <c r="G639" s="2">
        <f t="shared" si="10"/>
        <v>139857.57499999995</v>
      </c>
      <c r="H639" s="2">
        <f t="shared" si="11"/>
        <v>0.24999999997089617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11905.810000000176</v>
      </c>
      <c r="D640" s="1">
        <f>'PR-RAS'!E646</f>
        <v>0</v>
      </c>
      <c r="E640" s="1">
        <v>0</v>
      </c>
      <c r="F640" s="1">
        <v>0</v>
      </c>
      <c r="G640" s="2">
        <f t="shared" si="10"/>
        <v>7607.8125900001123</v>
      </c>
      <c r="H640" s="2">
        <f t="shared" si="11"/>
        <v>0.18999999982406734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83240.850000000006</v>
      </c>
      <c r="D641" s="1">
        <f>'PR-RAS'!E647</f>
        <v>99618.16</v>
      </c>
      <c r="E641" s="1">
        <v>0</v>
      </c>
      <c r="F641" s="1">
        <v>0</v>
      </c>
      <c r="G641" s="2">
        <f t="shared" si="10"/>
        <v>180785.38880000004</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13168.61</v>
      </c>
      <c r="D642" s="1">
        <f>'PR-RAS'!E649</f>
        <v>10351.01</v>
      </c>
      <c r="E642" s="1">
        <v>0</v>
      </c>
      <c r="F642" s="1">
        <v>0</v>
      </c>
      <c r="G642" s="2">
        <f t="shared" si="10"/>
        <v>21711.073830000005</v>
      </c>
      <c r="H642" s="2">
        <f t="shared" si="11"/>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298062.68</v>
      </c>
      <c r="D643" s="1">
        <f>'PR-RAS'!E650</f>
        <v>730658.73</v>
      </c>
      <c r="E643" s="1">
        <v>0</v>
      </c>
      <c r="F643" s="1">
        <v>0</v>
      </c>
      <c r="G643" s="2">
        <f t="shared" si="10"/>
        <v>1129522.0498800001</v>
      </c>
      <c r="H643" s="2">
        <f t="shared" si="11"/>
        <v>0.59000000002561137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300880.28000000003</v>
      </c>
      <c r="D644" s="1">
        <f>'PR-RAS'!E651</f>
        <v>535431.48</v>
      </c>
      <c r="E644" s="1">
        <v>0</v>
      </c>
      <c r="F644" s="1">
        <v>0</v>
      </c>
      <c r="G644" s="2">
        <f t="shared" si="10"/>
        <v>882030.90332000004</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10351.009999999951</v>
      </c>
      <c r="D645" s="1">
        <f>'PR-RAS'!E652</f>
        <v>205578.26</v>
      </c>
      <c r="E645" s="1">
        <v>0</v>
      </c>
      <c r="F645" s="1">
        <v>0</v>
      </c>
      <c r="G645" s="2">
        <f t="shared" si="10"/>
        <v>271450.84931999998</v>
      </c>
      <c r="H645" s="2">
        <f t="shared" si="11"/>
        <v>0.26999999996041879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51</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43</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975434.05</v>
      </c>
      <c r="D668" s="1">
        <f>'PR-RAS'!E675</f>
        <v>1174105.75</v>
      </c>
      <c r="E668" s="1">
        <v>0</v>
      </c>
      <c r="F668" s="1">
        <v>0</v>
      </c>
      <c r="G668" s="2">
        <f t="shared" si="10"/>
        <v>2216871.5818500002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30175.87</v>
      </c>
      <c r="D669" s="1">
        <f>'PR-RAS'!E676</f>
        <v>54670.79</v>
      </c>
      <c r="E669" s="1">
        <v>0</v>
      </c>
      <c r="F669" s="1">
        <v>0</v>
      </c>
      <c r="G669" s="2">
        <f t="shared" si="10"/>
        <v>93197.656600000017</v>
      </c>
      <c r="H669" s="2">
        <f t="shared" si="11"/>
        <v>0.34000000000014552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1076.83</v>
      </c>
      <c r="D670" s="1">
        <f>'PR-RAS'!E677</f>
        <v>2239.5100000000002</v>
      </c>
      <c r="E670" s="1">
        <v>0</v>
      </c>
      <c r="F670" s="1">
        <v>0</v>
      </c>
      <c r="G670" s="2">
        <f t="shared" si="10"/>
        <v>3716.8636500000002</v>
      </c>
      <c r="H670" s="2">
        <f t="shared" si="11"/>
        <v>0.65999999999985448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246.05</v>
      </c>
      <c r="D687" s="1">
        <f>'PR-RAS'!E694</f>
        <v>2507.56</v>
      </c>
      <c r="E687" s="1">
        <v>0</v>
      </c>
      <c r="F687" s="1">
        <v>0</v>
      </c>
      <c r="G687" s="2">
        <f t="shared" si="10"/>
        <v>3609.1626200000005</v>
      </c>
      <c r="H687" s="2">
        <f t="shared" si="11"/>
        <v>0.49000000000006594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195580.42</v>
      </c>
      <c r="E691" s="1">
        <v>0</v>
      </c>
      <c r="F691" s="1">
        <v>0</v>
      </c>
      <c r="G691" s="2">
        <f t="shared" si="10"/>
        <v>269900.97960000002</v>
      </c>
      <c r="H691" s="2">
        <f t="shared" si="11"/>
        <v>0.42000000001280569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22169.8</v>
      </c>
      <c r="D703" s="1">
        <f>'PR-RAS'!E710</f>
        <v>21551.78</v>
      </c>
      <c r="E703" s="1">
        <v>0</v>
      </c>
      <c r="F703" s="1">
        <v>0</v>
      </c>
      <c r="G703" s="2">
        <f t="shared" si="10"/>
        <v>45821.898719999997</v>
      </c>
      <c r="H703" s="2">
        <f t="shared" si="11"/>
        <v>0.42000000000189175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1324.31</v>
      </c>
      <c r="E710" s="1">
        <v>0</v>
      </c>
      <c r="F710" s="1">
        <v>0</v>
      </c>
      <c r="G710" s="2">
        <f t="shared" si="10"/>
        <v>2217.4471299999996</v>
      </c>
      <c r="H710" s="2">
        <f t="shared" si="11"/>
        <v>0.3599999999999568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42170.62</v>
      </c>
      <c r="D711" s="1">
        <f>'PR-RAS'!E718</f>
        <v>46621.43</v>
      </c>
      <c r="E711" s="1">
        <v>0</v>
      </c>
      <c r="F711" s="1">
        <v>0</v>
      </c>
      <c r="G711" s="2">
        <f t="shared" si="10"/>
        <v>96143.570800000001</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2103</v>
      </c>
      <c r="D713" s="1">
        <f>'PR-RAS'!E720</f>
        <v>3268.25</v>
      </c>
      <c r="E713" s="1">
        <v>0</v>
      </c>
      <c r="F713" s="1">
        <v>0</v>
      </c>
      <c r="G713" s="2">
        <f t="shared" si="10"/>
        <v>6151.3239999999996</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1968.15</v>
      </c>
      <c r="D715" s="1">
        <f>'PR-RAS'!E722</f>
        <v>2003.1</v>
      </c>
      <c r="E715" s="1">
        <v>0</v>
      </c>
      <c r="F715" s="1">
        <v>0</v>
      </c>
      <c r="G715" s="2">
        <f t="shared" si="10"/>
        <v>4265.6859000000004</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11383.47</v>
      </c>
      <c r="D821" s="1">
        <f>'PR-RAS'!E828</f>
        <v>14021.04</v>
      </c>
      <c r="E821" s="1">
        <v>0</v>
      </c>
      <c r="F821" s="1">
        <v>0</v>
      </c>
      <c r="G821" s="2">
        <f t="shared" si="18"/>
        <v>32328.951000000001</v>
      </c>
      <c r="H821" s="2">
        <f t="shared" si="19"/>
        <v>0.51000000000021828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6869949.9800000004</v>
      </c>
      <c r="D984" s="6">
        <f>BILANCA!E6</f>
        <v>6959427.5699999994</v>
      </c>
      <c r="E984" s="6">
        <v>0</v>
      </c>
      <c r="F984" s="6">
        <v>0</v>
      </c>
      <c r="G984" s="7">
        <f t="shared" ref="G984:G1241" si="22">B984/1000*C984+B984/500*D984</f>
        <v>20788.805120000001</v>
      </c>
      <c r="H984" s="7">
        <f t="shared" si="19"/>
        <v>0.45000000018626451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6770454.6800000006</v>
      </c>
      <c r="D985" s="1">
        <f>BILANCA!E7</f>
        <v>6650343.2899999991</v>
      </c>
      <c r="E985" s="1">
        <v>0</v>
      </c>
      <c r="F985" s="1">
        <v>0</v>
      </c>
      <c r="G985" s="2">
        <f t="shared" si="22"/>
        <v>40142.282519999993</v>
      </c>
      <c r="H985" s="2">
        <f t="shared" si="19"/>
        <v>0.60999999847263098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121170.99</v>
      </c>
      <c r="D986" s="1">
        <f>BILANCA!E8</f>
        <v>121170.99</v>
      </c>
      <c r="E986" s="1">
        <v>0</v>
      </c>
      <c r="F986" s="1">
        <v>0</v>
      </c>
      <c r="G986" s="2">
        <f t="shared" si="22"/>
        <v>1090.53891</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121170.99</v>
      </c>
      <c r="D987" s="1">
        <f>BILANCA!E9</f>
        <v>121170.99</v>
      </c>
      <c r="E987" s="1">
        <v>0</v>
      </c>
      <c r="F987" s="1">
        <v>0</v>
      </c>
      <c r="G987" s="2">
        <f t="shared" si="22"/>
        <v>1454.05188</v>
      </c>
      <c r="H987" s="2">
        <f t="shared" si="19"/>
        <v>1.9999999989522621E-2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6649283.6900000004</v>
      </c>
      <c r="D990" s="1">
        <f>BILANCA!E12</f>
        <v>6529172.2999999989</v>
      </c>
      <c r="E990" s="1">
        <v>0</v>
      </c>
      <c r="F990" s="1">
        <v>0</v>
      </c>
      <c r="G990" s="2">
        <f t="shared" si="22"/>
        <v>137953.39802999998</v>
      </c>
      <c r="H990" s="2">
        <f t="shared" si="19"/>
        <v>0.60999999847263098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6139656.5200000005</v>
      </c>
      <c r="D991" s="1">
        <f>BILANCA!E13</f>
        <v>6124026.3899999997</v>
      </c>
      <c r="E991" s="1">
        <v>0</v>
      </c>
      <c r="F991" s="1">
        <v>0</v>
      </c>
      <c r="G991" s="2">
        <f t="shared" si="22"/>
        <v>147101.67440000002</v>
      </c>
      <c r="H991" s="2">
        <f t="shared" si="19"/>
        <v>0.86999999918043613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6589767.9500000002</v>
      </c>
      <c r="D993" s="1">
        <f>BILANCA!E15</f>
        <v>6656509.9199999999</v>
      </c>
      <c r="E993" s="1">
        <v>0</v>
      </c>
      <c r="F993" s="1">
        <v>0</v>
      </c>
      <c r="G993" s="2">
        <f t="shared" si="22"/>
        <v>199027.87789999999</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450111.43</v>
      </c>
      <c r="D996" s="1">
        <f>BILANCA!E18</f>
        <v>532483.53</v>
      </c>
      <c r="E996" s="1">
        <v>0</v>
      </c>
      <c r="F996" s="1">
        <v>0</v>
      </c>
      <c r="G996" s="2">
        <f t="shared" si="22"/>
        <v>19696.020369999998</v>
      </c>
      <c r="H996" s="2">
        <f t="shared" si="19"/>
        <v>0.8999999999650754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471180.45000000007</v>
      </c>
      <c r="D997" s="1">
        <f>BILANCA!E19</f>
        <v>365772.83999999997</v>
      </c>
      <c r="E997" s="1">
        <v>0</v>
      </c>
      <c r="F997" s="1">
        <v>0</v>
      </c>
      <c r="G997" s="2">
        <f t="shared" si="22"/>
        <v>16838.165820000002</v>
      </c>
      <c r="H997" s="2">
        <f t="shared" si="19"/>
        <v>0.61000000010244548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510874.44</v>
      </c>
      <c r="D998" s="1">
        <f>BILANCA!E20</f>
        <v>534880.75</v>
      </c>
      <c r="E998" s="1">
        <v>0</v>
      </c>
      <c r="F998" s="1">
        <v>0</v>
      </c>
      <c r="G998" s="2">
        <f t="shared" si="22"/>
        <v>23709.539099999998</v>
      </c>
      <c r="H998" s="2">
        <f t="shared" si="19"/>
        <v>0.69000000000232831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3923.08</v>
      </c>
      <c r="D999" s="1">
        <f>BILANCA!E21</f>
        <v>3923.08</v>
      </c>
      <c r="E999" s="1">
        <v>0</v>
      </c>
      <c r="F999" s="1">
        <v>0</v>
      </c>
      <c r="G999" s="2">
        <f t="shared" si="22"/>
        <v>188.30784</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20576.490000000002</v>
      </c>
      <c r="D1000" s="1">
        <f>BILANCA!E22</f>
        <v>20576.490000000002</v>
      </c>
      <c r="E1000" s="1">
        <v>0</v>
      </c>
      <c r="F1000" s="1">
        <v>0</v>
      </c>
      <c r="G1000" s="2">
        <f t="shared" si="22"/>
        <v>1049.4009900000001</v>
      </c>
      <c r="H1000" s="2">
        <f t="shared" si="19"/>
        <v>0.98000000000320142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157876.25</v>
      </c>
      <c r="D1003" s="1">
        <f>BILANCA!E25</f>
        <v>157876.25</v>
      </c>
      <c r="E1003" s="1">
        <v>0</v>
      </c>
      <c r="F1003" s="1">
        <v>0</v>
      </c>
      <c r="G1003" s="2">
        <f t="shared" si="22"/>
        <v>9472.5750000000007</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32036.18</v>
      </c>
      <c r="D1004" s="1">
        <f>BILANCA!E26</f>
        <v>32686.17</v>
      </c>
      <c r="E1004" s="1">
        <v>0</v>
      </c>
      <c r="F1004" s="1">
        <v>0</v>
      </c>
      <c r="G1004" s="2">
        <f t="shared" si="22"/>
        <v>2045.5789200000002</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254105.99</v>
      </c>
      <c r="D1006" s="1">
        <f>BILANCA!E28</f>
        <v>384169.9</v>
      </c>
      <c r="E1006" s="1">
        <v>0</v>
      </c>
      <c r="F1006" s="1">
        <v>0</v>
      </c>
      <c r="G1006" s="2">
        <f t="shared" si="22"/>
        <v>23516.25317</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37756.450000000004</v>
      </c>
      <c r="D1013" s="1">
        <f>BILANCA!E35</f>
        <v>38682.799999999996</v>
      </c>
      <c r="E1013" s="1">
        <v>0</v>
      </c>
      <c r="F1013" s="1">
        <v>0</v>
      </c>
      <c r="G1013" s="2">
        <f t="shared" si="22"/>
        <v>3453.6615000000002</v>
      </c>
      <c r="H1013" s="2">
        <f t="shared" si="19"/>
        <v>0.65000000000873115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52286.87</v>
      </c>
      <c r="D1014" s="1">
        <f>BILANCA!E36</f>
        <v>53966.559999999998</v>
      </c>
      <c r="E1014" s="1">
        <v>0</v>
      </c>
      <c r="F1014" s="1">
        <v>0</v>
      </c>
      <c r="G1014" s="2">
        <f t="shared" si="22"/>
        <v>4966.8196900000003</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14530.42</v>
      </c>
      <c r="D1018" s="1">
        <f>BILANCA!E40</f>
        <v>15283.76</v>
      </c>
      <c r="E1018" s="1">
        <v>0</v>
      </c>
      <c r="F1018" s="1">
        <v>0</v>
      </c>
      <c r="G1018" s="2">
        <f t="shared" si="22"/>
        <v>1578.4279000000001</v>
      </c>
      <c r="H1018" s="2">
        <f t="shared" si="19"/>
        <v>0.65999999999985448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690.27</v>
      </c>
      <c r="D1023" s="1">
        <f>BILANCA!E45</f>
        <v>690.27</v>
      </c>
      <c r="E1023" s="1">
        <v>0</v>
      </c>
      <c r="F1023" s="1">
        <v>0</v>
      </c>
      <c r="G1023" s="2">
        <f t="shared" si="22"/>
        <v>82.832400000000007</v>
      </c>
      <c r="H1023" s="2">
        <f t="shared" si="19"/>
        <v>0.53999999999996362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690.27</v>
      </c>
      <c r="D1025" s="1">
        <f>BILANCA!E47</f>
        <v>690.27</v>
      </c>
      <c r="E1025" s="1">
        <v>0</v>
      </c>
      <c r="F1025" s="1">
        <v>0</v>
      </c>
      <c r="G1025" s="2">
        <f t="shared" si="22"/>
        <v>86.974019999999996</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186915.09</v>
      </c>
      <c r="D1032" s="1">
        <f>BILANCA!E54</f>
        <v>215435.37</v>
      </c>
      <c r="E1032" s="1">
        <v>0</v>
      </c>
      <c r="F1032" s="1">
        <v>0</v>
      </c>
      <c r="G1032" s="2">
        <f t="shared" si="22"/>
        <v>30271.505670000002</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186915.09</v>
      </c>
      <c r="D1033" s="1">
        <f>BILANCA!E55</f>
        <v>215435.37</v>
      </c>
      <c r="E1033" s="1">
        <v>0</v>
      </c>
      <c r="F1033" s="1">
        <v>0</v>
      </c>
      <c r="G1033" s="2">
        <f t="shared" si="22"/>
        <v>30889.291499999999</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99495.3</v>
      </c>
      <c r="D1046" s="1">
        <f>BILANCA!E68</f>
        <v>309084.28000000003</v>
      </c>
      <c r="E1046" s="1">
        <v>0</v>
      </c>
      <c r="F1046" s="1">
        <v>0</v>
      </c>
      <c r="G1046" s="2">
        <f t="shared" si="22"/>
        <v>45212.823180000007</v>
      </c>
      <c r="H1046" s="2">
        <f t="shared" si="19"/>
        <v>0.58000000003085006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10351.01</v>
      </c>
      <c r="D1047" s="1">
        <f>BILANCA!E69</f>
        <v>205578.26</v>
      </c>
      <c r="E1047" s="1">
        <v>0</v>
      </c>
      <c r="F1047" s="1">
        <v>0</v>
      </c>
      <c r="G1047" s="2">
        <f t="shared" si="22"/>
        <v>26976.481919999998</v>
      </c>
      <c r="H1047" s="2">
        <f t="shared" si="19"/>
        <v>0.2700000000095315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10351.01</v>
      </c>
      <c r="D1048" s="1">
        <f>BILANCA!E70</f>
        <v>205578.26</v>
      </c>
      <c r="E1048" s="1">
        <v>0</v>
      </c>
      <c r="F1048" s="1">
        <v>0</v>
      </c>
      <c r="G1048" s="2">
        <f t="shared" si="22"/>
        <v>27397.989450000001</v>
      </c>
      <c r="H1048" s="2">
        <f t="shared" si="19"/>
        <v>0.2700000000095315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10351.01</v>
      </c>
      <c r="D1050" s="1">
        <f>BILANCA!E72</f>
        <v>205578.26</v>
      </c>
      <c r="E1050" s="1">
        <v>0</v>
      </c>
      <c r="F1050" s="1">
        <v>0</v>
      </c>
      <c r="G1050" s="2">
        <f t="shared" si="22"/>
        <v>28241.004510000002</v>
      </c>
      <c r="H1050" s="2">
        <f t="shared" si="19"/>
        <v>0.2700000000095315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3415.01</v>
      </c>
      <c r="D1056" s="1">
        <f>BILANCA!E78</f>
        <v>473.59</v>
      </c>
      <c r="E1056" s="1">
        <v>0</v>
      </c>
      <c r="F1056" s="1">
        <v>0</v>
      </c>
      <c r="G1056" s="2">
        <f t="shared" si="22"/>
        <v>318.43986999999998</v>
      </c>
      <c r="H1056" s="2">
        <f t="shared" si="19"/>
        <v>0.42000000000024329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3415.01</v>
      </c>
      <c r="D1064" s="1">
        <f>BILANCA!E86</f>
        <v>473.59</v>
      </c>
      <c r="E1064" s="1">
        <v>0</v>
      </c>
      <c r="F1064" s="1">
        <v>0</v>
      </c>
      <c r="G1064" s="2">
        <f t="shared" si="22"/>
        <v>353.33739000000003</v>
      </c>
      <c r="H1064" s="2">
        <f t="shared" si="19"/>
        <v>0.42000000000024329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2488.4300000000003</v>
      </c>
      <c r="D1124" s="1">
        <f>BILANCA!E146</f>
        <v>3414.27</v>
      </c>
      <c r="E1124" s="1">
        <v>0</v>
      </c>
      <c r="F1124" s="1">
        <v>0</v>
      </c>
      <c r="G1124" s="2">
        <f t="shared" si="22"/>
        <v>1313.6927699999999</v>
      </c>
      <c r="H1124" s="2">
        <f t="shared" si="23"/>
        <v>0.70000000000027285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1399.39</v>
      </c>
      <c r="D1137" s="1">
        <f>BILANCA!E159</f>
        <v>2094.27</v>
      </c>
      <c r="E1137" s="1">
        <v>0</v>
      </c>
      <c r="F1137" s="1">
        <v>0</v>
      </c>
      <c r="G1137" s="2">
        <f t="shared" si="22"/>
        <v>860.54122000000007</v>
      </c>
      <c r="H1137" s="2">
        <f t="shared" si="23"/>
        <v>0.66000000000008185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1089.04</v>
      </c>
      <c r="D1138" s="1">
        <f>BILANCA!E160</f>
        <v>1320</v>
      </c>
      <c r="E1138" s="1">
        <v>0</v>
      </c>
      <c r="F1138" s="1">
        <v>0</v>
      </c>
      <c r="G1138" s="2">
        <f t="shared" si="22"/>
        <v>578.00119999999993</v>
      </c>
      <c r="H1138" s="2">
        <f t="shared" si="23"/>
        <v>3.999999999996362E-2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83240.850000000006</v>
      </c>
      <c r="D1148" s="1">
        <f>BILANCA!E170</f>
        <v>99618.16</v>
      </c>
      <c r="E1148" s="1">
        <v>0</v>
      </c>
      <c r="F1148" s="1">
        <v>0</v>
      </c>
      <c r="G1148" s="2">
        <f t="shared" si="22"/>
        <v>46608.733050000003</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83240.850000000006</v>
      </c>
      <c r="D1151" s="1">
        <f>BILANCA!E173</f>
        <v>99618.16</v>
      </c>
      <c r="E1151" s="1">
        <v>0</v>
      </c>
      <c r="F1151" s="1">
        <v>0</v>
      </c>
      <c r="G1151" s="2">
        <f t="shared" si="22"/>
        <v>47456.164560000005</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6869949.9799999995</v>
      </c>
      <c r="D1152" s="1">
        <f>BILANCA!E175</f>
        <v>6959427.5699999994</v>
      </c>
      <c r="E1152" s="1">
        <v>0</v>
      </c>
      <c r="F1152" s="1">
        <v>0</v>
      </c>
      <c r="G1152" s="2">
        <f t="shared" si="22"/>
        <v>3513308.0652799997</v>
      </c>
      <c r="H1152" s="2">
        <f t="shared" si="23"/>
        <v>0.45000000111758709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108912.68000000001</v>
      </c>
      <c r="D1153" s="1">
        <f>BILANCA!E176</f>
        <v>196063.76</v>
      </c>
      <c r="E1153" s="1">
        <v>0</v>
      </c>
      <c r="F1153" s="1">
        <v>0</v>
      </c>
      <c r="G1153" s="2">
        <f t="shared" si="22"/>
        <v>85176.834000000003</v>
      </c>
      <c r="H1153" s="2">
        <f t="shared" si="23"/>
        <v>0.55999999998311978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108912.68000000001</v>
      </c>
      <c r="D1154" s="1">
        <f>BILANCA!E177</f>
        <v>163705.97</v>
      </c>
      <c r="E1154" s="1">
        <v>0</v>
      </c>
      <c r="F1154" s="1">
        <v>0</v>
      </c>
      <c r="G1154" s="2">
        <f t="shared" si="22"/>
        <v>74611.510020000002</v>
      </c>
      <c r="H1154" s="2">
        <f t="shared" si="23"/>
        <v>0.34999999999126885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81485.05</v>
      </c>
      <c r="D1155" s="1">
        <f>BILANCA!E178</f>
        <v>99554.75</v>
      </c>
      <c r="E1155" s="1">
        <v>0</v>
      </c>
      <c r="F1155" s="1">
        <v>0</v>
      </c>
      <c r="G1155" s="2">
        <f t="shared" si="22"/>
        <v>48262.262599999995</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10946.99</v>
      </c>
      <c r="D1156" s="1">
        <f>BILANCA!E179</f>
        <v>25048.27</v>
      </c>
      <c r="E1156" s="1">
        <v>0</v>
      </c>
      <c r="F1156" s="1">
        <v>0</v>
      </c>
      <c r="G1156" s="2">
        <f t="shared" si="22"/>
        <v>10560.53069</v>
      </c>
      <c r="H1156" s="2">
        <f t="shared" si="23"/>
        <v>0.28000000000065484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163.61000000000001</v>
      </c>
      <c r="D1157" s="1">
        <f>BILANCA!E180</f>
        <v>196.42</v>
      </c>
      <c r="E1157" s="1">
        <v>0</v>
      </c>
      <c r="F1157" s="1">
        <v>0</v>
      </c>
      <c r="G1157" s="2">
        <f t="shared" si="22"/>
        <v>96.822299999999998</v>
      </c>
      <c r="H1157" s="2">
        <f t="shared" si="23"/>
        <v>0.80999999999997385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163.61000000000001</v>
      </c>
      <c r="D1160" s="1">
        <f>BILANCA!E183</f>
        <v>196.42</v>
      </c>
      <c r="E1160" s="1">
        <v>0</v>
      </c>
      <c r="F1160" s="1">
        <v>0</v>
      </c>
      <c r="G1160" s="2">
        <f t="shared" si="22"/>
        <v>98.491649999999993</v>
      </c>
      <c r="H1160" s="2">
        <f t="shared" si="23"/>
        <v>0.80999999999997385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16317.03</v>
      </c>
      <c r="D1165" s="1">
        <f>BILANCA!E188</f>
        <v>38906.53</v>
      </c>
      <c r="E1165" s="1">
        <v>0</v>
      </c>
      <c r="F1165" s="1">
        <v>0</v>
      </c>
      <c r="G1165" s="2">
        <f t="shared" si="22"/>
        <v>17131.676379999997</v>
      </c>
      <c r="H1165" s="2">
        <f t="shared" si="23"/>
        <v>0.50000000000181899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32357.79</v>
      </c>
      <c r="E1166" s="1">
        <v>0</v>
      </c>
      <c r="F1166" s="1">
        <v>0</v>
      </c>
      <c r="G1166" s="2">
        <f t="shared" si="22"/>
        <v>11842.951139999999</v>
      </c>
      <c r="H1166" s="2">
        <f t="shared" si="23"/>
        <v>0.20999999999912689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6761037.2999999998</v>
      </c>
      <c r="D1214" s="1">
        <f>BILANCA!E237</f>
        <v>6763363.8099999996</v>
      </c>
      <c r="E1214" s="1">
        <v>0</v>
      </c>
      <c r="F1214" s="1">
        <v>0</v>
      </c>
      <c r="G1214" s="2">
        <f t="shared" si="22"/>
        <v>4686473.6965199998</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6770454.6799999997</v>
      </c>
      <c r="D1215" s="1">
        <f>BILANCA!E238</f>
        <v>6650343.29</v>
      </c>
      <c r="E1215" s="1">
        <v>0</v>
      </c>
      <c r="F1215" s="1">
        <v>0</v>
      </c>
      <c r="G1215" s="2">
        <f t="shared" si="22"/>
        <v>4656504.7723200005</v>
      </c>
      <c r="H1215" s="2">
        <f t="shared" si="23"/>
        <v>0.61000000033527613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6770454.6799999997</v>
      </c>
      <c r="D1216" s="1">
        <f>BILANCA!E239</f>
        <v>6650343.29</v>
      </c>
      <c r="E1216" s="1">
        <v>0</v>
      </c>
      <c r="F1216" s="1">
        <v>0</v>
      </c>
      <c r="G1216" s="2">
        <f t="shared" si="22"/>
        <v>4676575.9135800004</v>
      </c>
      <c r="H1216" s="2">
        <f t="shared" si="23"/>
        <v>0.61000000033527613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6762310.9299999997</v>
      </c>
      <c r="D1217" s="1">
        <f>BILANCA!E240</f>
        <v>6586768.7800000003</v>
      </c>
      <c r="E1217" s="1">
        <v>0</v>
      </c>
      <c r="F1217" s="1">
        <v>0</v>
      </c>
      <c r="G1217" s="2">
        <f t="shared" si="22"/>
        <v>4664988.5466600005</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8143.75</v>
      </c>
      <c r="D1218" s="1">
        <f>BILANCA!E241</f>
        <v>63574.51</v>
      </c>
      <c r="E1218" s="1">
        <v>0</v>
      </c>
      <c r="F1218" s="1">
        <v>0</v>
      </c>
      <c r="G1218" s="2">
        <f t="shared" si="22"/>
        <v>31793.800950000001</v>
      </c>
      <c r="H1218" s="2">
        <f t="shared" si="23"/>
        <v>0.73999999999796273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-11905.81</v>
      </c>
      <c r="D1222" s="1">
        <f>BILANCA!E245</f>
        <v>109606.25</v>
      </c>
      <c r="E1222" s="1">
        <v>0</v>
      </c>
      <c r="F1222" s="1">
        <v>0</v>
      </c>
      <c r="G1222" s="2">
        <f t="shared" si="22"/>
        <v>49546.298909999998</v>
      </c>
      <c r="H1222" s="2">
        <f t="shared" si="23"/>
        <v>0.44000000000050932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109606.25</v>
      </c>
      <c r="E1223" s="1">
        <v>0</v>
      </c>
      <c r="F1223" s="1">
        <v>0</v>
      </c>
      <c r="G1223" s="2">
        <f t="shared" si="22"/>
        <v>52611</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109606.25</v>
      </c>
      <c r="E1224" s="1">
        <v>0</v>
      </c>
      <c r="F1224" s="1">
        <v>0</v>
      </c>
      <c r="G1224" s="2">
        <f t="shared" si="22"/>
        <v>52830.212500000001</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11905.81</v>
      </c>
      <c r="D1227" s="1">
        <f>BILANCA!E250</f>
        <v>0</v>
      </c>
      <c r="E1227" s="1">
        <v>0</v>
      </c>
      <c r="F1227" s="1">
        <v>0</v>
      </c>
      <c r="G1227" s="2">
        <f t="shared" si="22"/>
        <v>2905.01764</v>
      </c>
      <c r="H1227" s="2">
        <f t="shared" si="23"/>
        <v>0.19000000000050932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11905.81</v>
      </c>
      <c r="D1228" s="1">
        <f>BILANCA!E251</f>
        <v>0</v>
      </c>
      <c r="E1228" s="1">
        <v>0</v>
      </c>
      <c r="F1228" s="1">
        <v>0</v>
      </c>
      <c r="G1228" s="2">
        <f t="shared" si="22"/>
        <v>2916.9234499999998</v>
      </c>
      <c r="H1228" s="2">
        <f t="shared" si="23"/>
        <v>0.19000000000050932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2488.4299999999998</v>
      </c>
      <c r="D1232" s="1">
        <f>BILANCA!E255</f>
        <v>3414.27</v>
      </c>
      <c r="E1232" s="1">
        <v>0</v>
      </c>
      <c r="F1232" s="1">
        <v>0</v>
      </c>
      <c r="G1232" s="2">
        <f t="shared" si="22"/>
        <v>2319.92553</v>
      </c>
      <c r="H1232" s="2">
        <f t="shared" si="23"/>
        <v>0.6999999999998181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34468.089999999997</v>
      </c>
      <c r="D1236" s="1">
        <f>BILANCA!E259</f>
        <v>0</v>
      </c>
      <c r="E1236" s="1">
        <v>0</v>
      </c>
      <c r="F1236" s="1">
        <v>0</v>
      </c>
      <c r="G1236" s="2">
        <f t="shared" si="22"/>
        <v>8720.42677</v>
      </c>
      <c r="H1236" s="2">
        <f t="shared" si="23"/>
        <v>8.999999999650754E-2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34468.089999999997</v>
      </c>
      <c r="D1237" s="1">
        <f>BILANCA!E260</f>
        <v>0</v>
      </c>
      <c r="E1237" s="1">
        <v>0</v>
      </c>
      <c r="F1237" s="1">
        <v>0</v>
      </c>
      <c r="G1237" s="2">
        <f t="shared" si="22"/>
        <v>8754.8948599999985</v>
      </c>
      <c r="H1237" s="2">
        <f t="shared" si="23"/>
        <v>8.999999999650754E-2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1399.39</v>
      </c>
      <c r="D1240" s="1">
        <f>BILANCA!E264</f>
        <v>2094.27</v>
      </c>
      <c r="E1240" s="1">
        <v>0</v>
      </c>
      <c r="F1240" s="1">
        <v>0</v>
      </c>
      <c r="G1240" s="2">
        <f t="shared" si="22"/>
        <v>1436.0980100000002</v>
      </c>
      <c r="H1240" s="2">
        <f t="shared" si="23"/>
        <v>0.66000000000008185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1089.04</v>
      </c>
      <c r="D1241" s="1">
        <f>BILANCA!E265</f>
        <v>1320</v>
      </c>
      <c r="E1241" s="1">
        <v>0</v>
      </c>
      <c r="F1241" s="1">
        <v>0</v>
      </c>
      <c r="G1241" s="2">
        <f t="shared" si="22"/>
        <v>962.09231999999997</v>
      </c>
      <c r="H1241" s="2">
        <f t="shared" si="23"/>
        <v>3.999999999996362E-2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3415.01</v>
      </c>
      <c r="D1247" s="1">
        <f>BILANCA!E271</f>
        <v>473.59</v>
      </c>
      <c r="E1247" s="1">
        <v>0</v>
      </c>
      <c r="F1247" s="1">
        <v>0</v>
      </c>
      <c r="G1247" s="2">
        <f t="shared" si="24"/>
        <v>1151.61816</v>
      </c>
      <c r="H1247" s="2">
        <f t="shared" si="23"/>
        <v>0.42000000000024329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108912.68</v>
      </c>
      <c r="D1264" s="1">
        <f>BILANCA!E288</f>
        <v>163705.97</v>
      </c>
      <c r="E1264" s="1">
        <v>0</v>
      </c>
      <c r="F1264" s="1">
        <v>0</v>
      </c>
      <c r="G1264" s="2">
        <f t="shared" si="24"/>
        <v>122607.21822000001</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32357.79</v>
      </c>
      <c r="E1266" s="1">
        <v>0</v>
      </c>
      <c r="F1266" s="1">
        <v>0</v>
      </c>
      <c r="G1266" s="2">
        <f t="shared" si="24"/>
        <v>18314.509139999998</v>
      </c>
      <c r="H1266" s="2">
        <f t="shared" si="23"/>
        <v>0.20999999999912689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18341.75</v>
      </c>
      <c r="E1278" s="1">
        <v>0</v>
      </c>
      <c r="F1278" s="1">
        <v>0</v>
      </c>
      <c r="G1278" s="2">
        <f t="shared" si="24"/>
        <v>10821.6325</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1193263.73</v>
      </c>
      <c r="D1408" s="1">
        <f>'RAS-funkcijski'!E114</f>
        <v>1480558.79</v>
      </c>
      <c r="E1408" s="1">
        <v>0</v>
      </c>
      <c r="F1408" s="1">
        <v>0</v>
      </c>
      <c r="G1408" s="2">
        <f t="shared" si="24"/>
        <v>456981.94409999996</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1193263.73</v>
      </c>
      <c r="D1409" s="1">
        <f>'RAS-funkcijski'!E115</f>
        <v>1480558.79</v>
      </c>
      <c r="E1409" s="1">
        <v>0</v>
      </c>
      <c r="F1409" s="1">
        <v>0</v>
      </c>
      <c r="G1409" s="2">
        <f t="shared" si="24"/>
        <v>461136.32541000005</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1193263.73</v>
      </c>
      <c r="D1411" s="1">
        <f>'RAS-funkcijski'!E117</f>
        <v>1480558.79</v>
      </c>
      <c r="E1411" s="1">
        <v>0</v>
      </c>
      <c r="F1411" s="1">
        <v>0</v>
      </c>
      <c r="G1411" s="2">
        <f t="shared" si="24"/>
        <v>469445.08802999998</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1193263.73</v>
      </c>
      <c r="D1435" s="13">
        <f>'RAS-funkcijski'!E141</f>
        <v>1480558.79</v>
      </c>
      <c r="E1435" s="13">
        <v>0</v>
      </c>
      <c r="F1435" s="13">
        <v>0</v>
      </c>
      <c r="G1435" s="14">
        <f t="shared" si="24"/>
        <v>569150.23947000003</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45956.89</v>
      </c>
      <c r="D1436" s="6">
        <f>'P-VRIO'!E5</f>
        <v>0</v>
      </c>
      <c r="E1436" s="6">
        <v>0</v>
      </c>
      <c r="F1436" s="6">
        <v>0</v>
      </c>
      <c r="G1436" s="7">
        <f t="shared" si="24"/>
        <v>45.956890000000001</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45956.89</v>
      </c>
      <c r="D1453" s="1">
        <f>'P-VRIO'!E22</f>
        <v>0</v>
      </c>
      <c r="E1453" s="1">
        <v>0</v>
      </c>
      <c r="F1453" s="1">
        <v>0</v>
      </c>
      <c r="G1453" s="2">
        <f t="shared" si="24"/>
        <v>827.22401999999988</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45956.89</v>
      </c>
      <c r="D1454" s="1">
        <f>'P-VRIO'!E23</f>
        <v>0</v>
      </c>
      <c r="E1454" s="1">
        <v>0</v>
      </c>
      <c r="F1454" s="1">
        <v>0</v>
      </c>
      <c r="G1454" s="2">
        <f t="shared" si="24"/>
        <v>873.18090999999993</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45956.89</v>
      </c>
      <c r="D1456" s="1">
        <f>'P-VRIO'!E25</f>
        <v>0</v>
      </c>
      <c r="E1456" s="1">
        <v>0</v>
      </c>
      <c r="F1456" s="1">
        <v>0</v>
      </c>
      <c r="G1456" s="2">
        <f t="shared" si="24"/>
        <v>965.09469000000001</v>
      </c>
      <c r="H1456" s="2">
        <f t="shared" si="27"/>
        <v>0.11000000000058208</v>
      </c>
      <c r="I1456" s="10">
        <f t="shared" si="30"/>
        <v>106.16041590056176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108912.68</v>
      </c>
      <c r="D1480" s="6"/>
      <c r="E1480" s="6">
        <v>0</v>
      </c>
      <c r="F1480" s="6">
        <v>0</v>
      </c>
      <c r="G1480" s="7">
        <f t="shared" ref="G1480:G1580" si="34">B1480/1000*C1480</f>
        <v>108.91267999999999</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1546836.9300000002</v>
      </c>
      <c r="D1481" s="1">
        <v>0</v>
      </c>
      <c r="E1481" s="1">
        <v>0</v>
      </c>
      <c r="F1481" s="1">
        <v>0</v>
      </c>
      <c r="G1481" s="2">
        <f t="shared" si="34"/>
        <v>3093.6738600000003</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23682.48</v>
      </c>
      <c r="D1482" s="1">
        <v>0</v>
      </c>
      <c r="E1482" s="1">
        <v>0</v>
      </c>
      <c r="F1482" s="1">
        <v>0</v>
      </c>
      <c r="G1482" s="2">
        <f t="shared" si="34"/>
        <v>71.047439999999995</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1447291.08</v>
      </c>
      <c r="D1483" s="1">
        <v>0</v>
      </c>
      <c r="E1483" s="1">
        <v>0</v>
      </c>
      <c r="F1483" s="1">
        <v>0</v>
      </c>
      <c r="G1483" s="2">
        <f t="shared" si="34"/>
        <v>5789.1643200000008</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1168362.78</v>
      </c>
      <c r="D1484" s="1">
        <v>0</v>
      </c>
      <c r="E1484" s="1">
        <v>0</v>
      </c>
      <c r="F1484" s="1">
        <v>0</v>
      </c>
      <c r="G1484" s="2">
        <f t="shared" si="34"/>
        <v>5841.8139000000001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242605.8</v>
      </c>
      <c r="D1485" s="1">
        <v>0</v>
      </c>
      <c r="E1485" s="1">
        <v>0</v>
      </c>
      <c r="F1485" s="1">
        <v>0</v>
      </c>
      <c r="G1485" s="2">
        <f t="shared" si="34"/>
        <v>1455.6348</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969.58</v>
      </c>
      <c r="D1486" s="1">
        <v>0</v>
      </c>
      <c r="E1486" s="1">
        <v>0</v>
      </c>
      <c r="F1486" s="1">
        <v>0</v>
      </c>
      <c r="G1486" s="2">
        <f t="shared" si="34"/>
        <v>6.7870600000000003</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14046.69</v>
      </c>
      <c r="D1489" s="1">
        <v>0</v>
      </c>
      <c r="E1489" s="1">
        <v>0</v>
      </c>
      <c r="F1489" s="1">
        <v>0</v>
      </c>
      <c r="G1489" s="2">
        <f t="shared" si="34"/>
        <v>140.46690000000001</v>
      </c>
      <c r="H1489" s="2">
        <f t="shared" si="35"/>
        <v>0.30999999999949068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21306.23</v>
      </c>
      <c r="D1491" s="1">
        <v>0</v>
      </c>
      <c r="E1491" s="1">
        <v>0</v>
      </c>
      <c r="F1491" s="1">
        <v>0</v>
      </c>
      <c r="G1491" s="2">
        <f t="shared" si="34"/>
        <v>255.67475999999999</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75863.37</v>
      </c>
      <c r="D1492" s="1">
        <v>0</v>
      </c>
      <c r="E1492" s="1">
        <v>0</v>
      </c>
      <c r="F1492" s="1">
        <v>0</v>
      </c>
      <c r="G1492" s="2">
        <f t="shared" si="34"/>
        <v>986.22380999999984</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1459685.85</v>
      </c>
      <c r="D1499" s="1">
        <v>0</v>
      </c>
      <c r="E1499" s="1">
        <v>0</v>
      </c>
      <c r="F1499" s="1">
        <v>0</v>
      </c>
      <c r="G1499" s="2">
        <f t="shared" si="34"/>
        <v>29193.717000000004</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9218.92</v>
      </c>
      <c r="D1500" s="1">
        <v>0</v>
      </c>
      <c r="E1500" s="1">
        <v>0</v>
      </c>
      <c r="F1500" s="1">
        <v>0</v>
      </c>
      <c r="G1500" s="2">
        <f t="shared" si="34"/>
        <v>193.59732000000002</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1406961.35</v>
      </c>
      <c r="D1501" s="1">
        <v>0</v>
      </c>
      <c r="E1501" s="1">
        <v>0</v>
      </c>
      <c r="F1501" s="1">
        <v>0</v>
      </c>
      <c r="G1501" s="2">
        <f t="shared" si="34"/>
        <v>30953.149700000002</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1150293.08</v>
      </c>
      <c r="D1502" s="1">
        <v>0</v>
      </c>
      <c r="E1502" s="1">
        <v>0</v>
      </c>
      <c r="F1502" s="1">
        <v>0</v>
      </c>
      <c r="G1502" s="2">
        <f t="shared" si="34"/>
        <v>26456.740840000002</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228504.52</v>
      </c>
      <c r="D1503" s="1">
        <v>0</v>
      </c>
      <c r="E1503" s="1">
        <v>0</v>
      </c>
      <c r="F1503" s="1">
        <v>0</v>
      </c>
      <c r="G1503" s="2">
        <f t="shared" si="34"/>
        <v>5484.1084799999999</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936.77</v>
      </c>
      <c r="D1504" s="1">
        <v>0</v>
      </c>
      <c r="E1504" s="1">
        <v>0</v>
      </c>
      <c r="F1504" s="1">
        <v>0</v>
      </c>
      <c r="G1504" s="2">
        <f t="shared" si="34"/>
        <v>23.419250000000002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14046.69</v>
      </c>
      <c r="D1507" s="1">
        <v>0</v>
      </c>
      <c r="E1507" s="1">
        <v>0</v>
      </c>
      <c r="F1507" s="1">
        <v>0</v>
      </c>
      <c r="G1507" s="2">
        <f t="shared" si="34"/>
        <v>393.30732</v>
      </c>
      <c r="H1507" s="2">
        <f t="shared" si="35"/>
        <v>0.30999999999949068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13180.29</v>
      </c>
      <c r="D1509" s="1">
        <v>0</v>
      </c>
      <c r="E1509" s="1">
        <v>0</v>
      </c>
      <c r="F1509" s="1">
        <v>0</v>
      </c>
      <c r="G1509" s="2">
        <f t="shared" si="34"/>
        <v>395.40870000000001</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43505.58</v>
      </c>
      <c r="D1510" s="1">
        <v>0</v>
      </c>
      <c r="E1510" s="1">
        <v>0</v>
      </c>
      <c r="F1510" s="1">
        <v>0</v>
      </c>
      <c r="G1510" s="2">
        <f t="shared" si="34"/>
        <v>1348.6729800000001</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196063.76</v>
      </c>
      <c r="D1517" s="1">
        <v>0</v>
      </c>
      <c r="E1517" s="1">
        <v>0</v>
      </c>
      <c r="F1517" s="1">
        <v>0</v>
      </c>
      <c r="G1517" s="2">
        <f t="shared" si="34"/>
        <v>7450.4228800000001</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196063.76</v>
      </c>
      <c r="D1576" s="1">
        <v>0</v>
      </c>
      <c r="E1576" s="1">
        <v>0</v>
      </c>
      <c r="F1576" s="1">
        <v>0</v>
      </c>
      <c r="G1576" s="2">
        <f t="shared" si="34"/>
        <v>19018.184720000001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18382.099999999999</v>
      </c>
      <c r="D1577" s="1">
        <v>0</v>
      </c>
      <c r="E1577" s="1">
        <v>0</v>
      </c>
      <c r="F1577" s="1">
        <v>0</v>
      </c>
      <c r="G1577" s="2">
        <f t="shared" si="34"/>
        <v>1801.4458</v>
      </c>
      <c r="H1577" s="2">
        <f t="shared" si="35"/>
        <v>9.9999999998544808E-2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145323.87</v>
      </c>
      <c r="D1578" s="1">
        <v>0</v>
      </c>
      <c r="E1578" s="1">
        <v>0</v>
      </c>
      <c r="F1578" s="1">
        <v>0</v>
      </c>
      <c r="G1578" s="2">
        <f t="shared" si="34"/>
        <v>14387.06313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32357.79</v>
      </c>
      <c r="D1579" s="1">
        <v>0</v>
      </c>
      <c r="E1579" s="1">
        <v>0</v>
      </c>
      <c r="F1579" s="1">
        <v>0</v>
      </c>
      <c r="G1579" s="2">
        <f t="shared" si="34"/>
        <v>3235.7790000000005</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14007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1184044.79</v>
      </c>
      <c r="I16" s="170">
        <f>'PR-RAS'!E6</f>
        <v>1602228.51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1154810.6700000002</v>
      </c>
      <c r="I17" s="170">
        <f>'PR-RAS'!E151</f>
        <v>1404749.37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109606.24999999997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11905.810000000176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6770454.6800000006</v>
      </c>
      <c r="I20" s="173">
        <f>BILANCA!E7</f>
        <v>6650343.2899999991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99495.3</v>
      </c>
      <c r="I21" s="175">
        <f>BILANCA!E68</f>
        <v>309084.28000000003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108912.68000000001</v>
      </c>
      <c r="I22" s="175">
        <f>BILANCA!E176</f>
        <v>196063.76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6761037.2999999998</v>
      </c>
      <c r="I23" s="177">
        <f>BILANCA!E237</f>
        <v>6763363.8099999996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1193263.73</v>
      </c>
      <c r="I27" s="175">
        <f>'RAS-funkcijski'!E114</f>
        <v>1480558.79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1193263.73</v>
      </c>
      <c r="I28" s="179">
        <f>'RAS-funkcijski'!E141</f>
        <v>1480558.79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45956.89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45956.89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108912.68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196063.76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196063.76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91" zoomScaleNormal="100" workbookViewId="0">
      <selection activeCell="A196" sqref="A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1184044.79</v>
      </c>
      <c r="E6" s="51">
        <f>E7+E44+E50+E82+E106+E124+E133+E139</f>
        <v>1602228.51</v>
      </c>
      <c r="F6" s="52">
        <f t="shared" ref="F6:F131" si="0">IF(D6&lt;&gt;0,IF(E6/D6&gt;=100,"&gt;&gt;100",E6/D6*100),"-")</f>
        <v>135.31823487859779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1018780.81</v>
      </c>
      <c r="E50" s="51">
        <f>E51+E54+E59+E62+E65+E68+E71+E74+E77</f>
        <v>1463618.41</v>
      </c>
      <c r="F50" s="52">
        <f t="shared" si="0"/>
        <v>143.66371997132532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1006686.75</v>
      </c>
      <c r="E68" s="51">
        <f t="shared" si="15"/>
        <v>1231016.05</v>
      </c>
      <c r="F68" s="52">
        <f t="shared" si="0"/>
        <v>122.28392297802668</v>
      </c>
    </row>
    <row r="69" spans="1:6" ht="12.75" customHeight="1" x14ac:dyDescent="0.2">
      <c r="A69" s="53" t="s">
        <v>184</v>
      </c>
      <c r="B69" s="85" t="s">
        <v>185</v>
      </c>
      <c r="C69" s="50" t="s">
        <v>184</v>
      </c>
      <c r="D69" s="242">
        <v>1005609.92</v>
      </c>
      <c r="E69" s="242">
        <v>1228776.54</v>
      </c>
      <c r="F69" s="52">
        <f t="shared" si="0"/>
        <v>122.19216572565234</v>
      </c>
    </row>
    <row r="70" spans="1:6" ht="24" x14ac:dyDescent="0.2">
      <c r="A70" s="53" t="s">
        <v>186</v>
      </c>
      <c r="B70" s="85" t="s">
        <v>187</v>
      </c>
      <c r="C70" s="50" t="s">
        <v>186</v>
      </c>
      <c r="D70" s="242">
        <v>1076.83</v>
      </c>
      <c r="E70" s="242">
        <v>2239.5100000000002</v>
      </c>
      <c r="F70" s="52">
        <f t="shared" si="0"/>
        <v>207.97247476389035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246.05</v>
      </c>
      <c r="E74" s="51">
        <f t="shared" si="17"/>
        <v>198087.98</v>
      </c>
      <c r="F74" s="52" t="str">
        <f t="shared" si="0"/>
        <v>&gt;&gt;100</v>
      </c>
    </row>
    <row r="75" spans="1:6" ht="12.75" customHeight="1" x14ac:dyDescent="0.2">
      <c r="A75" s="53" t="s">
        <v>196</v>
      </c>
      <c r="B75" s="85" t="s">
        <v>197</v>
      </c>
      <c r="C75" s="50" t="s">
        <v>196</v>
      </c>
      <c r="D75" s="242">
        <v>246.05</v>
      </c>
      <c r="E75" s="242">
        <v>2507.56</v>
      </c>
      <c r="F75" s="52">
        <f t="shared" si="0"/>
        <v>1019.1261938630358</v>
      </c>
    </row>
    <row r="76" spans="1:6" ht="12.75" customHeight="1" x14ac:dyDescent="0.2">
      <c r="A76" s="53" t="s">
        <v>198</v>
      </c>
      <c r="B76" s="85" t="s">
        <v>199</v>
      </c>
      <c r="C76" s="50" t="s">
        <v>198</v>
      </c>
      <c r="D76" s="242">
        <v>0</v>
      </c>
      <c r="E76" s="242">
        <v>195580.42</v>
      </c>
      <c r="F76" s="52" t="str">
        <f t="shared" si="0"/>
        <v>-</v>
      </c>
    </row>
    <row r="77" spans="1:6" ht="24" x14ac:dyDescent="0.2">
      <c r="A77" s="53" t="s">
        <v>200</v>
      </c>
      <c r="B77" s="85" t="s">
        <v>201</v>
      </c>
      <c r="C77" s="50" t="s">
        <v>200</v>
      </c>
      <c r="D77" s="51">
        <f t="shared" ref="D77:E77" si="18">SUM(D78:D81)</f>
        <v>11848.01</v>
      </c>
      <c r="E77" s="51">
        <f t="shared" si="18"/>
        <v>34514.379999999997</v>
      </c>
      <c r="F77" s="52">
        <f t="shared" si="0"/>
        <v>291.30951104869081</v>
      </c>
    </row>
    <row r="78" spans="1:6" ht="12.75" customHeight="1" x14ac:dyDescent="0.2">
      <c r="A78" s="53">
        <v>6391</v>
      </c>
      <c r="B78" s="85" t="s">
        <v>202</v>
      </c>
      <c r="C78" s="50" t="s">
        <v>203</v>
      </c>
      <c r="D78" s="242">
        <v>0</v>
      </c>
      <c r="E78" s="242">
        <v>6473.29</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11848.01</v>
      </c>
      <c r="E80" s="242">
        <v>28041.09</v>
      </c>
      <c r="F80" s="52">
        <f t="shared" si="0"/>
        <v>236.67341604201889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0.45</v>
      </c>
      <c r="F82" s="52">
        <f t="shared" si="0"/>
        <v>4500</v>
      </c>
    </row>
    <row r="83" spans="1:6" ht="12.75" customHeight="1" x14ac:dyDescent="0.2">
      <c r="A83" s="53">
        <v>641</v>
      </c>
      <c r="B83" s="85" t="s">
        <v>212</v>
      </c>
      <c r="C83" s="50" t="s">
        <v>213</v>
      </c>
      <c r="D83" s="51">
        <f t="shared" ref="D83:E83" si="20">SUM(D84:D90)</f>
        <v>0.01</v>
      </c>
      <c r="E83" s="51">
        <f t="shared" si="20"/>
        <v>0.45</v>
      </c>
      <c r="F83" s="52">
        <f t="shared" si="0"/>
        <v>4500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0.45</v>
      </c>
      <c r="F85" s="52">
        <f t="shared" si="0"/>
        <v>4500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24170.1</v>
      </c>
      <c r="E106" s="51">
        <f t="shared" si="23"/>
        <v>25715.43</v>
      </c>
      <c r="F106" s="52">
        <f t="shared" si="0"/>
        <v>106.39356063897129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24170.1</v>
      </c>
      <c r="E112" s="51">
        <f t="shared" si="25"/>
        <v>25715.43</v>
      </c>
      <c r="F112" s="52">
        <f t="shared" si="0"/>
        <v>106.39356063897129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24170.1</v>
      </c>
      <c r="E117" s="242">
        <v>25715.43</v>
      </c>
      <c r="F117" s="52">
        <f t="shared" si="0"/>
        <v>106.39356063897129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10374.539999999999</v>
      </c>
      <c r="E124" s="51">
        <f t="shared" si="27"/>
        <v>11977.62</v>
      </c>
      <c r="F124" s="52">
        <f t="shared" si="0"/>
        <v>115.45205859729685</v>
      </c>
    </row>
    <row r="125" spans="1:6" ht="12.75" customHeight="1" x14ac:dyDescent="0.2">
      <c r="A125" s="53">
        <v>661</v>
      </c>
      <c r="B125" s="86" t="s">
        <v>296</v>
      </c>
      <c r="C125" s="50" t="s">
        <v>297</v>
      </c>
      <c r="D125" s="51">
        <f t="shared" ref="D125:E125" si="28">SUM(D126:D127)</f>
        <v>8721.81</v>
      </c>
      <c r="E125" s="51">
        <f t="shared" si="28"/>
        <v>11977.62</v>
      </c>
      <c r="F125" s="52">
        <f t="shared" si="0"/>
        <v>137.32952219780071</v>
      </c>
    </row>
    <row r="126" spans="1:6" ht="12.75" customHeight="1" x14ac:dyDescent="0.2">
      <c r="A126" s="53">
        <v>6614</v>
      </c>
      <c r="B126" s="86" t="s">
        <v>298</v>
      </c>
      <c r="C126" s="50" t="s">
        <v>299</v>
      </c>
      <c r="D126" s="242">
        <v>1782.31</v>
      </c>
      <c r="E126" s="242">
        <v>1682.58</v>
      </c>
      <c r="F126" s="52">
        <f t="shared" si="0"/>
        <v>94.404452648529158</v>
      </c>
    </row>
    <row r="127" spans="1:6" ht="12.75" customHeight="1" x14ac:dyDescent="0.2">
      <c r="A127" s="53">
        <v>6615</v>
      </c>
      <c r="B127" s="86" t="s">
        <v>300</v>
      </c>
      <c r="C127" s="50" t="s">
        <v>301</v>
      </c>
      <c r="D127" s="242">
        <v>6939.5</v>
      </c>
      <c r="E127" s="242">
        <v>10295.040000000001</v>
      </c>
      <c r="F127" s="52">
        <f t="shared" si="0"/>
        <v>148.3542041933857</v>
      </c>
    </row>
    <row r="128" spans="1:6" ht="24" x14ac:dyDescent="0.2">
      <c r="A128" s="53">
        <v>663</v>
      </c>
      <c r="B128" s="231" t="s">
        <v>302</v>
      </c>
      <c r="C128" s="50" t="s">
        <v>303</v>
      </c>
      <c r="D128" s="51">
        <f t="shared" ref="D128:E128" si="29">SUM(D129:D132)</f>
        <v>1652.73</v>
      </c>
      <c r="E128" s="51">
        <f t="shared" si="29"/>
        <v>0</v>
      </c>
      <c r="F128" s="52">
        <f t="shared" si="0"/>
        <v>0</v>
      </c>
    </row>
    <row r="129" spans="1:6" ht="12.75" customHeight="1" x14ac:dyDescent="0.2">
      <c r="A129" s="53">
        <v>6631</v>
      </c>
      <c r="B129" s="86" t="s">
        <v>304</v>
      </c>
      <c r="C129" s="50" t="s">
        <v>305</v>
      </c>
      <c r="D129" s="242">
        <v>1152.73</v>
      </c>
      <c r="E129" s="242"/>
      <c r="F129" s="52">
        <f t="shared" si="0"/>
        <v>0</v>
      </c>
    </row>
    <row r="130" spans="1:6" ht="12.75" customHeight="1" x14ac:dyDescent="0.2">
      <c r="A130" s="53">
        <v>6632</v>
      </c>
      <c r="B130" s="232" t="s">
        <v>306</v>
      </c>
      <c r="C130" s="50" t="s">
        <v>307</v>
      </c>
      <c r="D130" s="242">
        <v>500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130623.20999999999</v>
      </c>
      <c r="E133" s="51">
        <f t="shared" si="30"/>
        <v>100852.48</v>
      </c>
      <c r="F133" s="52">
        <f t="shared" ref="F133:F223" si="31">IF(D133&lt;&gt;0,IF(E133/D133&gt;=100,"&gt;&gt;100",E133/D133*100),"-")</f>
        <v>77.208698209146746</v>
      </c>
    </row>
    <row r="134" spans="1:6" ht="24" x14ac:dyDescent="0.2">
      <c r="A134" s="53">
        <v>671</v>
      </c>
      <c r="B134" s="232" t="s">
        <v>314</v>
      </c>
      <c r="C134" s="50" t="s">
        <v>315</v>
      </c>
      <c r="D134" s="51">
        <f t="shared" ref="D134:E134" si="32">SUM(D135:D137)</f>
        <v>130623.20999999999</v>
      </c>
      <c r="E134" s="51">
        <f t="shared" si="32"/>
        <v>100852.48</v>
      </c>
      <c r="F134" s="52">
        <f t="shared" si="31"/>
        <v>77.208698209146746</v>
      </c>
    </row>
    <row r="135" spans="1:6" ht="12.75" customHeight="1" x14ac:dyDescent="0.2">
      <c r="A135" s="53">
        <v>6711</v>
      </c>
      <c r="B135" s="85" t="s">
        <v>316</v>
      </c>
      <c r="C135" s="50" t="s">
        <v>317</v>
      </c>
      <c r="D135" s="242">
        <v>93518.93</v>
      </c>
      <c r="E135" s="242">
        <v>100693.53</v>
      </c>
      <c r="F135" s="52">
        <f t="shared" si="31"/>
        <v>107.67181574896121</v>
      </c>
    </row>
    <row r="136" spans="1:6" ht="24" x14ac:dyDescent="0.2">
      <c r="A136" s="53">
        <v>6712</v>
      </c>
      <c r="B136" s="232" t="s">
        <v>318</v>
      </c>
      <c r="C136" s="50" t="s">
        <v>319</v>
      </c>
      <c r="D136" s="242">
        <v>37104.28</v>
      </c>
      <c r="E136" s="242">
        <v>158.94999999999999</v>
      </c>
      <c r="F136" s="52">
        <f t="shared" si="31"/>
        <v>0.42838723726750655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96.12</v>
      </c>
      <c r="E139" s="51">
        <f t="shared" si="33"/>
        <v>64.12</v>
      </c>
      <c r="F139" s="52">
        <f t="shared" si="31"/>
        <v>66.708281315022887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96.12</v>
      </c>
      <c r="E150" s="242">
        <v>64.12</v>
      </c>
      <c r="F150" s="52">
        <f t="shared" si="31"/>
        <v>66.708281315022887</v>
      </c>
    </row>
    <row r="151" spans="1:6" ht="12.75" customHeight="1" x14ac:dyDescent="0.2">
      <c r="A151" s="53">
        <v>3</v>
      </c>
      <c r="B151" s="85" t="s">
        <v>348</v>
      </c>
      <c r="C151" s="50" t="s">
        <v>56</v>
      </c>
      <c r="D151" s="51">
        <f t="shared" ref="D151:E151" si="35">D152+D163+D196+D215+D224+D252+D263</f>
        <v>1154810.6700000002</v>
      </c>
      <c r="E151" s="51">
        <f t="shared" si="35"/>
        <v>1404749.37</v>
      </c>
      <c r="F151" s="52">
        <f t="shared" si="31"/>
        <v>121.64326209420977</v>
      </c>
    </row>
    <row r="152" spans="1:6" ht="12.75" customHeight="1" x14ac:dyDescent="0.2">
      <c r="A152" s="53">
        <v>31</v>
      </c>
      <c r="B152" s="85" t="s">
        <v>349</v>
      </c>
      <c r="C152" s="50" t="s">
        <v>35</v>
      </c>
      <c r="D152" s="51">
        <f t="shared" ref="D152:E152" si="36">D153+D158+D159</f>
        <v>913145.81</v>
      </c>
      <c r="E152" s="51">
        <f t="shared" si="36"/>
        <v>1147404.08</v>
      </c>
      <c r="F152" s="52">
        <f t="shared" si="31"/>
        <v>125.65398290553401</v>
      </c>
    </row>
    <row r="153" spans="1:6" ht="12.75" customHeight="1" x14ac:dyDescent="0.2">
      <c r="A153" s="53">
        <v>311</v>
      </c>
      <c r="B153" s="85" t="s">
        <v>350</v>
      </c>
      <c r="C153" s="50" t="s">
        <v>351</v>
      </c>
      <c r="D153" s="51">
        <f t="shared" ref="D153:E153" si="37">SUM(D154:D157)</f>
        <v>754139.72</v>
      </c>
      <c r="E153" s="51">
        <f t="shared" si="37"/>
        <v>945848.5</v>
      </c>
      <c r="F153" s="52">
        <f t="shared" si="31"/>
        <v>125.42085702633459</v>
      </c>
    </row>
    <row r="154" spans="1:6" ht="12.75" customHeight="1" x14ac:dyDescent="0.2">
      <c r="A154" s="53">
        <v>3111</v>
      </c>
      <c r="B154" s="85" t="s">
        <v>352</v>
      </c>
      <c r="C154" s="50" t="s">
        <v>353</v>
      </c>
      <c r="D154" s="242">
        <v>740875.16</v>
      </c>
      <c r="E154" s="242">
        <v>922890.86</v>
      </c>
      <c r="F154" s="52">
        <f t="shared" si="31"/>
        <v>124.56766130477365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11286.46</v>
      </c>
      <c r="E156" s="242">
        <v>19634.919999999998</v>
      </c>
      <c r="F156" s="52">
        <f t="shared" si="31"/>
        <v>173.96880864327699</v>
      </c>
    </row>
    <row r="157" spans="1:6" ht="12.75" customHeight="1" x14ac:dyDescent="0.2">
      <c r="A157" s="53">
        <v>3114</v>
      </c>
      <c r="B157" s="85" t="s">
        <v>358</v>
      </c>
      <c r="C157" s="50" t="s">
        <v>359</v>
      </c>
      <c r="D157" s="242">
        <v>1978.1</v>
      </c>
      <c r="E157" s="242">
        <v>3322.72</v>
      </c>
      <c r="F157" s="52">
        <f t="shared" si="31"/>
        <v>167.97532986198877</v>
      </c>
    </row>
    <row r="158" spans="1:6" ht="12.75" customHeight="1" x14ac:dyDescent="0.2">
      <c r="A158" s="53">
        <v>312</v>
      </c>
      <c r="B158" s="85" t="s">
        <v>360</v>
      </c>
      <c r="C158" s="50" t="s">
        <v>361</v>
      </c>
      <c r="D158" s="242">
        <v>34573.050000000003</v>
      </c>
      <c r="E158" s="242">
        <v>45490.61</v>
      </c>
      <c r="F158" s="52">
        <f t="shared" si="31"/>
        <v>131.57823796280627</v>
      </c>
    </row>
    <row r="159" spans="1:6" ht="12.75" customHeight="1" x14ac:dyDescent="0.2">
      <c r="A159" s="53">
        <v>313</v>
      </c>
      <c r="B159" s="85" t="s">
        <v>362</v>
      </c>
      <c r="C159" s="50" t="s">
        <v>363</v>
      </c>
      <c r="D159" s="51">
        <f t="shared" ref="D159:E159" si="38">SUM(D160:D162)</f>
        <v>124433.04</v>
      </c>
      <c r="E159" s="51">
        <f t="shared" si="38"/>
        <v>156064.97</v>
      </c>
      <c r="F159" s="52">
        <f t="shared" si="31"/>
        <v>125.42084481742148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124433.04</v>
      </c>
      <c r="E161" s="242">
        <v>156064.97</v>
      </c>
      <c r="F161" s="52">
        <f t="shared" si="31"/>
        <v>125.42084481742148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228807.21000000002</v>
      </c>
      <c r="E163" s="51">
        <f t="shared" si="39"/>
        <v>241874.5</v>
      </c>
      <c r="F163" s="52">
        <f t="shared" si="31"/>
        <v>105.71104817894505</v>
      </c>
    </row>
    <row r="164" spans="1:6" ht="12.75" customHeight="1" x14ac:dyDescent="0.2">
      <c r="A164" s="53">
        <v>321</v>
      </c>
      <c r="B164" s="85" t="s">
        <v>371</v>
      </c>
      <c r="C164" s="50" t="s">
        <v>372</v>
      </c>
      <c r="D164" s="51">
        <f t="shared" ref="D164:E164" si="40">SUM(D165:D168)</f>
        <v>51669.130000000005</v>
      </c>
      <c r="E164" s="51">
        <f t="shared" si="40"/>
        <v>55966.32</v>
      </c>
      <c r="F164" s="52">
        <f t="shared" si="31"/>
        <v>108.31674541452507</v>
      </c>
    </row>
    <row r="165" spans="1:6" ht="12.75" customHeight="1" x14ac:dyDescent="0.2">
      <c r="A165" s="53">
        <v>3211</v>
      </c>
      <c r="B165" s="85" t="s">
        <v>373</v>
      </c>
      <c r="C165" s="50" t="s">
        <v>374</v>
      </c>
      <c r="D165" s="242">
        <v>8293.34</v>
      </c>
      <c r="E165" s="242">
        <v>8621.89</v>
      </c>
      <c r="F165" s="52">
        <f t="shared" si="31"/>
        <v>103.96161257105099</v>
      </c>
    </row>
    <row r="166" spans="1:6" ht="12.75" customHeight="1" x14ac:dyDescent="0.2">
      <c r="A166" s="53">
        <v>3212</v>
      </c>
      <c r="B166" s="85" t="s">
        <v>375</v>
      </c>
      <c r="C166" s="50" t="s">
        <v>376</v>
      </c>
      <c r="D166" s="242">
        <v>42170.62</v>
      </c>
      <c r="E166" s="242">
        <v>46621.43</v>
      </c>
      <c r="F166" s="52">
        <f t="shared" si="31"/>
        <v>110.55429111547328</v>
      </c>
    </row>
    <row r="167" spans="1:6" ht="12.75" customHeight="1" x14ac:dyDescent="0.2">
      <c r="A167" s="53">
        <v>3213</v>
      </c>
      <c r="B167" s="85" t="s">
        <v>377</v>
      </c>
      <c r="C167" s="50" t="s">
        <v>378</v>
      </c>
      <c r="D167" s="242">
        <v>1205.17</v>
      </c>
      <c r="E167" s="242">
        <v>723</v>
      </c>
      <c r="F167" s="52">
        <f t="shared" si="31"/>
        <v>59.991536463735407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129936.60000000002</v>
      </c>
      <c r="E169" s="51">
        <f t="shared" si="41"/>
        <v>125532.36</v>
      </c>
      <c r="F169" s="52">
        <f t="shared" si="31"/>
        <v>96.610470029229617</v>
      </c>
    </row>
    <row r="170" spans="1:6" ht="12.75" customHeight="1" x14ac:dyDescent="0.2">
      <c r="A170" s="53">
        <v>3221</v>
      </c>
      <c r="B170" s="85" t="s">
        <v>383</v>
      </c>
      <c r="C170" s="50" t="s">
        <v>384</v>
      </c>
      <c r="D170" s="242">
        <v>21544.400000000001</v>
      </c>
      <c r="E170" s="242">
        <v>16128.99</v>
      </c>
      <c r="F170" s="52">
        <f t="shared" si="31"/>
        <v>74.863955366591767</v>
      </c>
    </row>
    <row r="171" spans="1:6" ht="12.75" customHeight="1" x14ac:dyDescent="0.2">
      <c r="A171" s="53">
        <v>3222</v>
      </c>
      <c r="B171" s="85" t="s">
        <v>385</v>
      </c>
      <c r="C171" s="50" t="s">
        <v>386</v>
      </c>
      <c r="D171" s="242">
        <v>75023.02</v>
      </c>
      <c r="E171" s="242">
        <v>82760.98</v>
      </c>
      <c r="F171" s="52">
        <f t="shared" si="31"/>
        <v>110.31411425453146</v>
      </c>
    </row>
    <row r="172" spans="1:6" ht="12.75" customHeight="1" x14ac:dyDescent="0.2">
      <c r="A172" s="53">
        <v>3223</v>
      </c>
      <c r="B172" s="85" t="s">
        <v>387</v>
      </c>
      <c r="C172" s="50" t="s">
        <v>388</v>
      </c>
      <c r="D172" s="242">
        <v>31107.81</v>
      </c>
      <c r="E172" s="242">
        <v>26129.5</v>
      </c>
      <c r="F172" s="52">
        <f t="shared" si="31"/>
        <v>83.996591209731577</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1801.91</v>
      </c>
      <c r="E174" s="242">
        <v>512.89</v>
      </c>
      <c r="F174" s="52">
        <f t="shared" si="31"/>
        <v>28.463685755670369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459.46</v>
      </c>
      <c r="E176" s="242"/>
      <c r="F176" s="52">
        <f t="shared" si="31"/>
        <v>0</v>
      </c>
    </row>
    <row r="177" spans="1:6" ht="12.75" customHeight="1" x14ac:dyDescent="0.2">
      <c r="A177" s="53">
        <v>323</v>
      </c>
      <c r="B177" s="85" t="s">
        <v>397</v>
      </c>
      <c r="C177" s="50" t="s">
        <v>398</v>
      </c>
      <c r="D177" s="51">
        <f t="shared" ref="D177:E177" si="42">SUM(D178:D186)</f>
        <v>42632.800000000003</v>
      </c>
      <c r="E177" s="51">
        <f t="shared" si="42"/>
        <v>57229.82</v>
      </c>
      <c r="F177" s="52">
        <f t="shared" si="31"/>
        <v>134.23894278583626</v>
      </c>
    </row>
    <row r="178" spans="1:6" ht="12.75" customHeight="1" x14ac:dyDescent="0.2">
      <c r="A178" s="53">
        <v>3231</v>
      </c>
      <c r="B178" s="85" t="s">
        <v>399</v>
      </c>
      <c r="C178" s="50" t="s">
        <v>400</v>
      </c>
      <c r="D178" s="242">
        <v>4710.2700000000004</v>
      </c>
      <c r="E178" s="242">
        <v>5049.95</v>
      </c>
      <c r="F178" s="52">
        <f t="shared" si="31"/>
        <v>107.21147619987812</v>
      </c>
    </row>
    <row r="179" spans="1:6" ht="12.75" customHeight="1" x14ac:dyDescent="0.2">
      <c r="A179" s="53">
        <v>3232</v>
      </c>
      <c r="B179" s="85" t="s">
        <v>401</v>
      </c>
      <c r="C179" s="50" t="s">
        <v>402</v>
      </c>
      <c r="D179" s="242">
        <v>3238.78</v>
      </c>
      <c r="E179" s="242">
        <v>7042.15</v>
      </c>
      <c r="F179" s="52">
        <f t="shared" si="31"/>
        <v>217.43218125343492</v>
      </c>
    </row>
    <row r="180" spans="1:6" ht="12.75" customHeight="1" x14ac:dyDescent="0.2">
      <c r="A180" s="53">
        <v>3233</v>
      </c>
      <c r="B180" s="85" t="s">
        <v>403</v>
      </c>
      <c r="C180" s="50" t="s">
        <v>404</v>
      </c>
      <c r="D180" s="242">
        <v>537.03</v>
      </c>
      <c r="E180" s="242">
        <v>971.25</v>
      </c>
      <c r="F180" s="52">
        <f t="shared" si="31"/>
        <v>180.85581811072009</v>
      </c>
    </row>
    <row r="181" spans="1:6" ht="12.75" customHeight="1" x14ac:dyDescent="0.2">
      <c r="A181" s="53">
        <v>3234</v>
      </c>
      <c r="B181" s="85" t="s">
        <v>405</v>
      </c>
      <c r="C181" s="50" t="s">
        <v>406</v>
      </c>
      <c r="D181" s="242">
        <v>3924.97</v>
      </c>
      <c r="E181" s="242">
        <v>5054.74</v>
      </c>
      <c r="F181" s="52">
        <f t="shared" si="31"/>
        <v>128.78416905097362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2562.61</v>
      </c>
      <c r="E183" s="242">
        <v>3944.22</v>
      </c>
      <c r="F183" s="52">
        <f t="shared" si="31"/>
        <v>153.91417344035963</v>
      </c>
    </row>
    <row r="184" spans="1:6" ht="12.75" customHeight="1" x14ac:dyDescent="0.2">
      <c r="A184" s="53">
        <v>3237</v>
      </c>
      <c r="B184" s="85" t="s">
        <v>411</v>
      </c>
      <c r="C184" s="50" t="s">
        <v>412</v>
      </c>
      <c r="D184" s="242">
        <v>6830.16</v>
      </c>
      <c r="E184" s="242">
        <v>6462.38</v>
      </c>
      <c r="F184" s="52">
        <f t="shared" si="31"/>
        <v>94.615353081040567</v>
      </c>
    </row>
    <row r="185" spans="1:6" ht="12.75" customHeight="1" x14ac:dyDescent="0.2">
      <c r="A185" s="53">
        <v>3238</v>
      </c>
      <c r="B185" s="85" t="s">
        <v>413</v>
      </c>
      <c r="C185" s="50" t="s">
        <v>414</v>
      </c>
      <c r="D185" s="242">
        <v>3500.76</v>
      </c>
      <c r="E185" s="242">
        <v>1179.56</v>
      </c>
      <c r="F185" s="52">
        <f t="shared" si="31"/>
        <v>33.694397787908912</v>
      </c>
    </row>
    <row r="186" spans="1:6" ht="12.75" customHeight="1" x14ac:dyDescent="0.2">
      <c r="A186" s="53">
        <v>3239</v>
      </c>
      <c r="B186" s="85" t="s">
        <v>415</v>
      </c>
      <c r="C186" s="50" t="s">
        <v>416</v>
      </c>
      <c r="D186" s="242">
        <v>17328.22</v>
      </c>
      <c r="E186" s="242">
        <v>27525.57</v>
      </c>
      <c r="F186" s="52">
        <f t="shared" si="31"/>
        <v>158.84822561117068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4568.68</v>
      </c>
      <c r="E188" s="51">
        <f t="shared" si="43"/>
        <v>3146</v>
      </c>
      <c r="F188" s="52">
        <f t="shared" si="31"/>
        <v>68.860152166490096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1681.78</v>
      </c>
      <c r="E190" s="242">
        <v>1696.45</v>
      </c>
      <c r="F190" s="52">
        <f t="shared" si="31"/>
        <v>100.87229007361249</v>
      </c>
    </row>
    <row r="191" spans="1:6" ht="12.75" customHeight="1" x14ac:dyDescent="0.2">
      <c r="A191" s="53">
        <v>3293</v>
      </c>
      <c r="B191" s="85" t="s">
        <v>425</v>
      </c>
      <c r="C191" s="50" t="s">
        <v>426</v>
      </c>
      <c r="D191" s="242">
        <v>1254.93</v>
      </c>
      <c r="E191" s="242"/>
      <c r="F191" s="52">
        <f t="shared" si="31"/>
        <v>0</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673.37</v>
      </c>
      <c r="E193" s="242">
        <v>131.94</v>
      </c>
      <c r="F193" s="52">
        <f t="shared" si="31"/>
        <v>19.593982505903142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892.24</v>
      </c>
      <c r="E195" s="242">
        <v>1239.52</v>
      </c>
      <c r="F195" s="52">
        <f t="shared" si="31"/>
        <v>138.92226306823275</v>
      </c>
    </row>
    <row r="196" spans="1:6" ht="12.75" customHeight="1" x14ac:dyDescent="0.2">
      <c r="A196" s="53">
        <v>34</v>
      </c>
      <c r="B196" s="232" t="s">
        <v>435</v>
      </c>
      <c r="C196" s="50" t="s">
        <v>436</v>
      </c>
      <c r="D196" s="51">
        <f t="shared" ref="D196:E196" si="44">D197+D202+D210</f>
        <v>991.35</v>
      </c>
      <c r="E196" s="51">
        <f t="shared" si="44"/>
        <v>969.58</v>
      </c>
      <c r="F196" s="52">
        <f t="shared" si="31"/>
        <v>97.804004640137194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991.35</v>
      </c>
      <c r="E210" s="51">
        <f t="shared" si="47"/>
        <v>969.58</v>
      </c>
      <c r="F210" s="52">
        <f t="shared" si="31"/>
        <v>97.804004640137194</v>
      </c>
    </row>
    <row r="211" spans="1:6" ht="12.75" customHeight="1" x14ac:dyDescent="0.2">
      <c r="A211" s="53">
        <v>3431</v>
      </c>
      <c r="B211" s="232" t="s">
        <v>465</v>
      </c>
      <c r="C211" s="50" t="s">
        <v>466</v>
      </c>
      <c r="D211" s="242">
        <v>935.7</v>
      </c>
      <c r="E211" s="242">
        <v>969.5</v>
      </c>
      <c r="F211" s="52">
        <f t="shared" si="31"/>
        <v>103.61226888960135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55.65</v>
      </c>
      <c r="E213" s="242">
        <v>0.08</v>
      </c>
      <c r="F213" s="52">
        <f t="shared" si="31"/>
        <v>0.14375561545372867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11383.47</v>
      </c>
      <c r="E252" s="51">
        <f t="shared" si="63"/>
        <v>14021.04</v>
      </c>
      <c r="F252" s="52">
        <f t="shared" ref="F252:F258" si="64">IF(D252&lt;&gt;0,IF(E252/D252&gt;=100,"&gt;&gt;100",E252/D252*100),"-")</f>
        <v>123.17017570213653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11383.47</v>
      </c>
      <c r="E259" s="51">
        <f t="shared" si="66"/>
        <v>14021.04</v>
      </c>
      <c r="F259" s="52">
        <f t="shared" ref="F259:F262" si="67">IF(D259&lt;&gt;0,IF(E259/D259&gt;=100,"&gt;&gt;100",E259/D259*100),"-")</f>
        <v>123.17017570213653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11383.47</v>
      </c>
      <c r="E261" s="242">
        <v>14021.04</v>
      </c>
      <c r="F261" s="52">
        <f t="shared" si="67"/>
        <v>123.17017570213653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482.83</v>
      </c>
      <c r="E263" s="51">
        <f t="shared" si="68"/>
        <v>480.17</v>
      </c>
      <c r="F263" s="52">
        <f t="shared" ref="F263:F267" si="69">IF(D263&lt;&gt;0,IF(E263/D263&gt;=100,"&gt;&gt;100",E263/D263*100),"-")</f>
        <v>99.449081457241689</v>
      </c>
    </row>
    <row r="264" spans="1:6" ht="12.75" customHeight="1" x14ac:dyDescent="0.2">
      <c r="A264" s="53">
        <v>381</v>
      </c>
      <c r="B264" s="85" t="s">
        <v>567</v>
      </c>
      <c r="C264" s="50" t="s">
        <v>568</v>
      </c>
      <c r="D264" s="51">
        <f t="shared" ref="D264:E264" si="70">SUM(D265:D267)</f>
        <v>482.83</v>
      </c>
      <c r="E264" s="51">
        <f t="shared" si="70"/>
        <v>480.17</v>
      </c>
      <c r="F264" s="52">
        <f t="shared" si="69"/>
        <v>99.449081457241689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482.83</v>
      </c>
      <c r="E266" s="242">
        <v>480.17</v>
      </c>
      <c r="F266" s="52">
        <f t="shared" si="69"/>
        <v>99.449081457241689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1154810.6700000002</v>
      </c>
      <c r="E289" s="51">
        <f t="shared" si="79"/>
        <v>1404749.37</v>
      </c>
      <c r="F289" s="52">
        <f t="shared" si="76"/>
        <v>121.64326209420977</v>
      </c>
    </row>
    <row r="290" spans="1:6" ht="12.75" customHeight="1" x14ac:dyDescent="0.2">
      <c r="A290" s="53" t="s">
        <v>608</v>
      </c>
      <c r="B290" s="85" t="s">
        <v>619</v>
      </c>
      <c r="C290" s="50" t="s">
        <v>620</v>
      </c>
      <c r="D290" s="51">
        <f>IF(D6&gt;=D289,D6-D289,0)</f>
        <v>29234.119999999879</v>
      </c>
      <c r="E290" s="51">
        <f>IF(E6&gt;=E289,E6-E289,0)</f>
        <v>197479.1399999999</v>
      </c>
      <c r="F290" s="52">
        <f t="shared" si="76"/>
        <v>675.50909690457831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2686.87</v>
      </c>
      <c r="E293" s="242">
        <v>12063.47</v>
      </c>
      <c r="F293" s="52">
        <f t="shared" si="76"/>
        <v>448.97855125108396</v>
      </c>
    </row>
    <row r="294" spans="1:6" ht="12.75" customHeight="1" x14ac:dyDescent="0.2">
      <c r="A294" s="53">
        <v>96</v>
      </c>
      <c r="B294" s="85" t="s">
        <v>627</v>
      </c>
      <c r="C294" s="50" t="s">
        <v>628</v>
      </c>
      <c r="D294" s="242">
        <v>2488.4299999999998</v>
      </c>
      <c r="E294" s="242">
        <v>3414.27</v>
      </c>
      <c r="F294" s="52">
        <f t="shared" si="76"/>
        <v>137.20578838866274</v>
      </c>
    </row>
    <row r="295" spans="1:6" ht="24" x14ac:dyDescent="0.2">
      <c r="A295" s="53">
        <v>9661</v>
      </c>
      <c r="B295" s="85" t="s">
        <v>629</v>
      </c>
      <c r="C295" s="50" t="s">
        <v>630</v>
      </c>
      <c r="D295" s="242">
        <v>1089.04</v>
      </c>
      <c r="E295" s="242">
        <v>1320</v>
      </c>
      <c r="F295" s="52">
        <f t="shared" si="76"/>
        <v>121.20766913979284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38453.06</v>
      </c>
      <c r="E350" s="51">
        <f t="shared" si="95"/>
        <v>75809.42</v>
      </c>
      <c r="F350" s="52">
        <f t="shared" si="81"/>
        <v>197.14795129438335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6203.0599999999995</v>
      </c>
      <c r="E363" s="51">
        <f t="shared" si="99"/>
        <v>9067.4500000000007</v>
      </c>
      <c r="F363" s="52">
        <f t="shared" si="81"/>
        <v>146.17704810206578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4726.0599999999995</v>
      </c>
      <c r="E369" s="51">
        <f t="shared" si="101"/>
        <v>6774</v>
      </c>
      <c r="F369" s="52">
        <f t="shared" si="81"/>
        <v>143.33292425402979</v>
      </c>
    </row>
    <row r="370" spans="1:6" ht="12.75" customHeight="1" x14ac:dyDescent="0.2">
      <c r="A370" s="53">
        <v>4221</v>
      </c>
      <c r="B370" s="85" t="s">
        <v>674</v>
      </c>
      <c r="C370" s="50" t="s">
        <v>766</v>
      </c>
      <c r="D370" s="242">
        <v>1485.83</v>
      </c>
      <c r="E370" s="242">
        <v>6124.01</v>
      </c>
      <c r="F370" s="52">
        <f t="shared" si="81"/>
        <v>412.16087977763277</v>
      </c>
    </row>
    <row r="371" spans="1:6" ht="12.75" customHeight="1" x14ac:dyDescent="0.2">
      <c r="A371" s="53">
        <v>4222</v>
      </c>
      <c r="B371" s="85" t="s">
        <v>767</v>
      </c>
      <c r="C371" s="50" t="s">
        <v>768</v>
      </c>
      <c r="D371" s="242">
        <v>1505.88</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1734.35</v>
      </c>
      <c r="E376" s="242">
        <v>649.99</v>
      </c>
      <c r="F376" s="52">
        <f t="shared" si="81"/>
        <v>37.477441116268345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1477</v>
      </c>
      <c r="E383" s="51">
        <f t="shared" si="103"/>
        <v>2293.4499999999998</v>
      </c>
      <c r="F383" s="52">
        <f t="shared" si="81"/>
        <v>155.2775897088693</v>
      </c>
    </row>
    <row r="384" spans="1:6" ht="12.75" customHeight="1" x14ac:dyDescent="0.2">
      <c r="A384" s="53">
        <v>4241</v>
      </c>
      <c r="B384" s="85" t="s">
        <v>783</v>
      </c>
      <c r="C384" s="50" t="s">
        <v>784</v>
      </c>
      <c r="D384" s="242">
        <v>1477</v>
      </c>
      <c r="E384" s="242">
        <v>2293.4499999999998</v>
      </c>
      <c r="F384" s="52">
        <f t="shared" si="81"/>
        <v>155.2775897088693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32250</v>
      </c>
      <c r="E402" s="51">
        <f t="shared" si="109"/>
        <v>66741.97</v>
      </c>
      <c r="F402" s="52">
        <f t="shared" si="81"/>
        <v>206.95184496124034</v>
      </c>
    </row>
    <row r="403" spans="1:6" ht="12.75" customHeight="1" x14ac:dyDescent="0.2">
      <c r="A403" s="53">
        <v>451</v>
      </c>
      <c r="B403" s="85" t="s">
        <v>811</v>
      </c>
      <c r="C403" s="50" t="s">
        <v>812</v>
      </c>
      <c r="D403" s="242">
        <v>32250</v>
      </c>
      <c r="E403" s="242">
        <v>66741.97</v>
      </c>
      <c r="F403" s="52">
        <f t="shared" si="81"/>
        <v>206.95184496124034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38453.06</v>
      </c>
      <c r="E408" s="51">
        <f t="shared" si="111"/>
        <v>75809.42</v>
      </c>
      <c r="F408" s="52">
        <f t="shared" si="81"/>
        <v>197.14795129438335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1184044.79</v>
      </c>
      <c r="E412" s="51">
        <f>E6+E298</f>
        <v>1602228.51</v>
      </c>
      <c r="F412" s="52">
        <f t="shared" si="81"/>
        <v>135.31823487859779</v>
      </c>
    </row>
    <row r="413" spans="1:6" ht="12.75" customHeight="1" x14ac:dyDescent="0.2">
      <c r="A413" s="53" t="s">
        <v>608</v>
      </c>
      <c r="B413" s="85" t="s">
        <v>831</v>
      </c>
      <c r="C413" s="50" t="s">
        <v>832</v>
      </c>
      <c r="D413" s="51">
        <f t="shared" ref="D413:E413" si="112">D289+D350</f>
        <v>1193263.7300000002</v>
      </c>
      <c r="E413" s="51">
        <f t="shared" si="112"/>
        <v>1480558.79</v>
      </c>
      <c r="F413" s="52">
        <f t="shared" si="81"/>
        <v>124.07640932822117</v>
      </c>
    </row>
    <row r="414" spans="1:6" ht="12.75" customHeight="1" x14ac:dyDescent="0.2">
      <c r="A414" s="53" t="s">
        <v>608</v>
      </c>
      <c r="B414" s="85" t="s">
        <v>833</v>
      </c>
      <c r="C414" s="50" t="s">
        <v>834</v>
      </c>
      <c r="D414" s="51">
        <f t="shared" ref="D414:E414" si="113">IF(D412&gt;=D413,D412-D413,0)</f>
        <v>0</v>
      </c>
      <c r="E414" s="51">
        <f t="shared" si="113"/>
        <v>121669.71999999997</v>
      </c>
      <c r="F414" s="52" t="str">
        <f t="shared" si="81"/>
        <v>-</v>
      </c>
    </row>
    <row r="415" spans="1:6" ht="12.75" customHeight="1" x14ac:dyDescent="0.2">
      <c r="A415" s="53" t="s">
        <v>608</v>
      </c>
      <c r="B415" s="85" t="s">
        <v>835</v>
      </c>
      <c r="C415" s="50" t="s">
        <v>836</v>
      </c>
      <c r="D415" s="51">
        <f t="shared" ref="D415:E415" si="114">IF(D413&gt;=D412,D413-D412,0)</f>
        <v>9218.940000000177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2686.87</v>
      </c>
      <c r="E417" s="51">
        <f t="shared" si="116"/>
        <v>12063.47</v>
      </c>
      <c r="F417" s="52">
        <f t="shared" si="81"/>
        <v>448.97855125108396</v>
      </c>
    </row>
    <row r="418" spans="1:6" ht="12.75" customHeight="1" x14ac:dyDescent="0.2">
      <c r="A418" s="55" t="s">
        <v>842</v>
      </c>
      <c r="B418" s="233" t="s">
        <v>843</v>
      </c>
      <c r="C418" s="56" t="s">
        <v>844</v>
      </c>
      <c r="D418" s="62">
        <f t="shared" ref="D418:E418" si="117">D294+D411</f>
        <v>2488.4299999999998</v>
      </c>
      <c r="E418" s="62">
        <f t="shared" si="117"/>
        <v>3414.27</v>
      </c>
      <c r="F418" s="57">
        <f t="shared" si="81"/>
        <v>137.20578838866274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1184044.79</v>
      </c>
      <c r="E639" s="51">
        <f t="shared" si="180"/>
        <v>1602228.51</v>
      </c>
      <c r="F639" s="52">
        <f t="shared" si="119"/>
        <v>135.31823487859779</v>
      </c>
    </row>
    <row r="640" spans="1:6" ht="12.75" customHeight="1" x14ac:dyDescent="0.2">
      <c r="A640" s="53" t="s">
        <v>608</v>
      </c>
      <c r="B640" s="85" t="s">
        <v>1277</v>
      </c>
      <c r="C640" s="50" t="s">
        <v>1278</v>
      </c>
      <c r="D640" s="51">
        <f t="shared" ref="D640:E640" si="181">D413+D528</f>
        <v>1193263.7300000002</v>
      </c>
      <c r="E640" s="51">
        <f t="shared" si="181"/>
        <v>1480558.79</v>
      </c>
      <c r="F640" s="52">
        <f t="shared" si="119"/>
        <v>124.07640932822117</v>
      </c>
    </row>
    <row r="641" spans="1:6" ht="12.75" customHeight="1" x14ac:dyDescent="0.2">
      <c r="A641" s="53" t="s">
        <v>608</v>
      </c>
      <c r="B641" s="85" t="s">
        <v>1279</v>
      </c>
      <c r="C641" s="50" t="s">
        <v>1280</v>
      </c>
      <c r="D641" s="51">
        <f t="shared" ref="D641:E641" si="182">IF(D639&gt;=D640,D639-D640,0)</f>
        <v>0</v>
      </c>
      <c r="E641" s="51">
        <f t="shared" si="182"/>
        <v>121669.71999999997</v>
      </c>
      <c r="F641" s="52" t="str">
        <f t="shared" si="119"/>
        <v>-</v>
      </c>
    </row>
    <row r="642" spans="1:6" ht="12.75" customHeight="1" x14ac:dyDescent="0.2">
      <c r="A642" s="53" t="s">
        <v>608</v>
      </c>
      <c r="B642" s="85" t="s">
        <v>1281</v>
      </c>
      <c r="C642" s="50" t="s">
        <v>1282</v>
      </c>
      <c r="D642" s="51">
        <f t="shared" ref="D642:E642" si="183">IF(D640&gt;=D639,D640-D639,0)</f>
        <v>9218.940000000177</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2686.87</v>
      </c>
      <c r="E644" s="51">
        <f t="shared" si="185"/>
        <v>12063.47</v>
      </c>
      <c r="F644" s="52">
        <f t="shared" si="119"/>
        <v>448.97855125108396</v>
      </c>
    </row>
    <row r="645" spans="1:6" ht="24" x14ac:dyDescent="0.2">
      <c r="A645" s="53" t="s">
        <v>608</v>
      </c>
      <c r="B645" s="85" t="s">
        <v>1287</v>
      </c>
      <c r="C645" s="50" t="s">
        <v>1288</v>
      </c>
      <c r="D645" s="51">
        <f t="shared" ref="D645:E645" si="186">IF(D641+D643-D642-D644&gt;=0,D641+D643-D642-D644,0)</f>
        <v>0</v>
      </c>
      <c r="E645" s="51">
        <f t="shared" si="186"/>
        <v>109606.24999999997</v>
      </c>
      <c r="F645" s="52" t="str">
        <f t="shared" si="119"/>
        <v>-</v>
      </c>
    </row>
    <row r="646" spans="1:6" ht="24" x14ac:dyDescent="0.2">
      <c r="A646" s="53" t="s">
        <v>608</v>
      </c>
      <c r="B646" s="85" t="s">
        <v>1289</v>
      </c>
      <c r="C646" s="50" t="s">
        <v>1290</v>
      </c>
      <c r="D646" s="51">
        <f t="shared" ref="D646:E646" si="187">IF(D642+D644-D641-D643&gt;=0,D642+D644-D641-D643,0)</f>
        <v>11905.810000000176</v>
      </c>
      <c r="E646" s="51">
        <f t="shared" si="187"/>
        <v>0</v>
      </c>
      <c r="F646" s="52">
        <f t="shared" si="119"/>
        <v>0</v>
      </c>
    </row>
    <row r="647" spans="1:6" ht="24" x14ac:dyDescent="0.2">
      <c r="A647" s="55" t="s">
        <v>1291</v>
      </c>
      <c r="B647" s="233" t="s">
        <v>1292</v>
      </c>
      <c r="C647" s="56" t="s">
        <v>1291</v>
      </c>
      <c r="D647" s="243">
        <v>83240.850000000006</v>
      </c>
      <c r="E647" s="243">
        <v>99618.16</v>
      </c>
      <c r="F647" s="57">
        <f t="shared" si="119"/>
        <v>119.67460687871399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13168.61</v>
      </c>
      <c r="E649" s="242">
        <v>10351.01</v>
      </c>
      <c r="F649" s="52">
        <f t="shared" ref="F649:F724" si="188">IF(D649&lt;&gt;0,IF(E649/D649&gt;=100,"&gt;&gt;100",E649/D649*100),"-")</f>
        <v>78.603664319924434</v>
      </c>
    </row>
    <row r="650" spans="1:6" ht="12.75" customHeight="1" x14ac:dyDescent="0.2">
      <c r="A650" s="53" t="s">
        <v>1296</v>
      </c>
      <c r="B650" s="85" t="s">
        <v>1297</v>
      </c>
      <c r="C650" s="50" t="s">
        <v>1296</v>
      </c>
      <c r="D650" s="242">
        <v>298062.68</v>
      </c>
      <c r="E650" s="242">
        <v>730658.73</v>
      </c>
      <c r="F650" s="52">
        <f t="shared" si="188"/>
        <v>245.13593248238928</v>
      </c>
    </row>
    <row r="651" spans="1:6" ht="12.75" customHeight="1" x14ac:dyDescent="0.2">
      <c r="A651" s="53" t="s">
        <v>1298</v>
      </c>
      <c r="B651" s="85" t="s">
        <v>1299</v>
      </c>
      <c r="C651" s="50" t="s">
        <v>1298</v>
      </c>
      <c r="D651" s="242">
        <v>300880.28000000003</v>
      </c>
      <c r="E651" s="242">
        <v>535431.48</v>
      </c>
      <c r="F651" s="52">
        <f t="shared" si="188"/>
        <v>177.95499259705551</v>
      </c>
    </row>
    <row r="652" spans="1:6" ht="24" x14ac:dyDescent="0.2">
      <c r="A652" s="53">
        <v>11</v>
      </c>
      <c r="B652" s="85" t="s">
        <v>1300</v>
      </c>
      <c r="C652" s="50" t="s">
        <v>1301</v>
      </c>
      <c r="D652" s="51">
        <f t="shared" ref="D652:E652" si="189">+D649+D650-D651</f>
        <v>10351.009999999951</v>
      </c>
      <c r="E652" s="51">
        <f t="shared" si="189"/>
        <v>205578.26</v>
      </c>
      <c r="F652" s="52">
        <f t="shared" si="188"/>
        <v>1986.0695719548237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51</v>
      </c>
      <c r="F654" s="52">
        <f t="shared" si="188"/>
        <v>102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43</v>
      </c>
      <c r="F656" s="52">
        <f t="shared" si="188"/>
        <v>113.1578947368421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975434.05</v>
      </c>
      <c r="E675" s="242">
        <v>1174105.75</v>
      </c>
      <c r="F675" s="52">
        <f t="shared" si="188"/>
        <v>120.36751741442693</v>
      </c>
    </row>
    <row r="676" spans="1:6" ht="24" x14ac:dyDescent="0.2">
      <c r="A676" s="53">
        <v>63613</v>
      </c>
      <c r="B676" s="232" t="s">
        <v>1349</v>
      </c>
      <c r="C676" s="50" t="s">
        <v>1350</v>
      </c>
      <c r="D676" s="242">
        <v>30175.87</v>
      </c>
      <c r="E676" s="242">
        <v>54670.79</v>
      </c>
      <c r="F676" s="52">
        <f t="shared" si="188"/>
        <v>181.1738650782894</v>
      </c>
    </row>
    <row r="677" spans="1:6" ht="24" x14ac:dyDescent="0.2">
      <c r="A677" s="53">
        <v>63622</v>
      </c>
      <c r="B677" s="232" t="s">
        <v>1351</v>
      </c>
      <c r="C677" s="50" t="s">
        <v>1352</v>
      </c>
      <c r="D677" s="242">
        <v>1076.83</v>
      </c>
      <c r="E677" s="242">
        <v>2239.5100000000002</v>
      </c>
      <c r="F677" s="52">
        <f t="shared" si="188"/>
        <v>207.97247476389035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246.05</v>
      </c>
      <c r="E694" s="242">
        <v>2507.56</v>
      </c>
      <c r="F694" s="52">
        <f t="shared" si="188"/>
        <v>1019.1261938630358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195580.42</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22169.8</v>
      </c>
      <c r="E710" s="242">
        <v>21551.78</v>
      </c>
      <c r="F710" s="52">
        <f t="shared" si="188"/>
        <v>97.212333895659867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478.95</v>
      </c>
      <c r="E717" s="242">
        <v>1324.31</v>
      </c>
      <c r="F717" s="52">
        <f t="shared" si="188"/>
        <v>276.50276646831611</v>
      </c>
    </row>
    <row r="718" spans="1:6" ht="12.75" customHeight="1" x14ac:dyDescent="0.2">
      <c r="A718" s="53">
        <v>32121</v>
      </c>
      <c r="B718" s="85" t="s">
        <v>1415</v>
      </c>
      <c r="C718" s="50" t="s">
        <v>1416</v>
      </c>
      <c r="D718" s="242">
        <v>42170.62</v>
      </c>
      <c r="E718" s="242">
        <v>46621.43</v>
      </c>
      <c r="F718" s="52">
        <f t="shared" si="188"/>
        <v>110.55429111547328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2103</v>
      </c>
      <c r="E720" s="242">
        <v>3268.25</v>
      </c>
      <c r="F720" s="52">
        <f t="shared" si="188"/>
        <v>155.40893961008084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1968.15</v>
      </c>
      <c r="E722" s="242">
        <v>2003.1</v>
      </c>
      <c r="F722" s="52">
        <f t="shared" si="188"/>
        <v>101.77577928511545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11383.47</v>
      </c>
      <c r="E828" s="242">
        <v>14021.04</v>
      </c>
      <c r="F828" s="52">
        <f t="shared" si="190"/>
        <v>123.17017570213653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0" workbookViewId="0">
      <selection activeCell="E189" sqref="E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6869949.9800000004</v>
      </c>
      <c r="E6" s="229">
        <f t="shared" si="0"/>
        <v>6959427.5699999994</v>
      </c>
      <c r="F6" s="230">
        <f t="shared" ref="F6:F260" si="1">IF(D6&gt;0,IF(E6/D6&gt;=100,"&gt;&gt;100",E6/D6*100),"-")</f>
        <v>101.30244892991198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6770454.6800000006</v>
      </c>
      <c r="E7" s="104">
        <f t="shared" si="2"/>
        <v>6650343.2899999991</v>
      </c>
      <c r="F7" s="93">
        <f t="shared" si="1"/>
        <v>98.225947950662572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121170.99</v>
      </c>
      <c r="E8" s="104">
        <f>E9+E10-E11</f>
        <v>121170.99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121170.99</v>
      </c>
      <c r="E9" s="247">
        <v>121170.99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6649283.6900000004</v>
      </c>
      <c r="E12" s="104">
        <f t="shared" si="3"/>
        <v>6529172.2999999989</v>
      </c>
      <c r="F12" s="93">
        <f t="shared" si="1"/>
        <v>98.193619108466677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6139656.5200000005</v>
      </c>
      <c r="E13" s="104">
        <f t="shared" si="4"/>
        <v>6124026.3899999997</v>
      </c>
      <c r="F13" s="93">
        <f t="shared" si="1"/>
        <v>99.745423380785468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6589767.9500000002</v>
      </c>
      <c r="E15" s="247">
        <v>6656509.9199999999</v>
      </c>
      <c r="F15" s="93">
        <f t="shared" si="1"/>
        <v>101.01281214310436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450111.43</v>
      </c>
      <c r="E18" s="247">
        <v>532483.53</v>
      </c>
      <c r="F18" s="93">
        <f t="shared" si="1"/>
        <v>118.30037953046428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471180.45000000007</v>
      </c>
      <c r="E19" s="104">
        <f t="shared" si="5"/>
        <v>365772.83999999997</v>
      </c>
      <c r="F19" s="93">
        <f t="shared" si="1"/>
        <v>77.629035754772914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510874.44</v>
      </c>
      <c r="E20" s="247">
        <v>534880.75</v>
      </c>
      <c r="F20" s="93">
        <f t="shared" si="1"/>
        <v>104.69906265030602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3923.08</v>
      </c>
      <c r="E21" s="247">
        <v>3923.08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20576.490000000002</v>
      </c>
      <c r="E22" s="247">
        <v>20576.490000000002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157876.25</v>
      </c>
      <c r="E25" s="247">
        <v>157876.25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32036.18</v>
      </c>
      <c r="E26" s="247">
        <v>32686.17</v>
      </c>
      <c r="F26" s="93">
        <f t="shared" si="1"/>
        <v>102.02892479690149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254105.99</v>
      </c>
      <c r="E28" s="247">
        <v>384169.9</v>
      </c>
      <c r="F28" s="93">
        <f t="shared" si="1"/>
        <v>151.18490516496681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37756.450000000004</v>
      </c>
      <c r="E35" s="104">
        <f t="shared" si="7"/>
        <v>38682.799999999996</v>
      </c>
      <c r="F35" s="93">
        <f t="shared" si="1"/>
        <v>102.45348807952017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52286.87</v>
      </c>
      <c r="E36" s="247">
        <v>53966.559999999998</v>
      </c>
      <c r="F36" s="93">
        <f t="shared" si="1"/>
        <v>103.21245085047164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14530.42</v>
      </c>
      <c r="E40" s="247">
        <v>15283.76</v>
      </c>
      <c r="F40" s="93">
        <f t="shared" si="1"/>
        <v>105.18457140261603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690.27</v>
      </c>
      <c r="E45" s="104">
        <f t="shared" si="9"/>
        <v>690.27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690.27</v>
      </c>
      <c r="E47" s="247">
        <v>690.27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186915.09</v>
      </c>
      <c r="E54" s="247">
        <v>215435.37</v>
      </c>
      <c r="F54" s="93">
        <f t="shared" si="1"/>
        <v>115.25841493054413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186915.09</v>
      </c>
      <c r="E55" s="247">
        <v>215435.37</v>
      </c>
      <c r="F55" s="93">
        <f t="shared" si="1"/>
        <v>115.25841493054413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99495.3</v>
      </c>
      <c r="E68" s="104">
        <f t="shared" si="13"/>
        <v>309084.28000000003</v>
      </c>
      <c r="F68" s="93">
        <f t="shared" si="1"/>
        <v>310.65214135743099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10351.01</v>
      </c>
      <c r="E69" s="104">
        <f t="shared" si="14"/>
        <v>205578.26</v>
      </c>
      <c r="F69" s="93">
        <f t="shared" si="1"/>
        <v>1986.0695719548139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10351.01</v>
      </c>
      <c r="E70" s="104">
        <f t="shared" si="15"/>
        <v>205578.26</v>
      </c>
      <c r="F70" s="93">
        <f t="shared" si="1"/>
        <v>1986.0695719548139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10351.01</v>
      </c>
      <c r="E72" s="247">
        <v>205578.26</v>
      </c>
      <c r="F72" s="93">
        <f t="shared" si="1"/>
        <v>1986.0695719548139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3415.01</v>
      </c>
      <c r="E78" s="104">
        <f>E79+SUM(E82:E84)-E85+E86</f>
        <v>473.59</v>
      </c>
      <c r="F78" s="93">
        <f t="shared" si="1"/>
        <v>13.867894969560849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3415.01</v>
      </c>
      <c r="E86" s="247">
        <v>473.59</v>
      </c>
      <c r="F86" s="93">
        <f t="shared" si="1"/>
        <v>13.867894969560849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2488.4300000000003</v>
      </c>
      <c r="E146" s="104">
        <f t="shared" si="26"/>
        <v>3414.27</v>
      </c>
      <c r="F146" s="93">
        <f t="shared" si="1"/>
        <v>137.20578838866271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1399.39</v>
      </c>
      <c r="E159" s="247">
        <v>2094.27</v>
      </c>
      <c r="F159" s="93">
        <f t="shared" si="1"/>
        <v>149.65592150865734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1089.04</v>
      </c>
      <c r="E160" s="247">
        <v>1320</v>
      </c>
      <c r="F160" s="93">
        <f t="shared" si="1"/>
        <v>121.20766913979284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83240.850000000006</v>
      </c>
      <c r="E170" s="104">
        <f t="shared" si="29"/>
        <v>99618.16</v>
      </c>
      <c r="F170" s="93">
        <f t="shared" si="1"/>
        <v>119.67460687871399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83240.850000000006</v>
      </c>
      <c r="E173" s="247">
        <v>99618.16</v>
      </c>
      <c r="F173" s="93">
        <f t="shared" si="1"/>
        <v>119.67460687871399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6869949.9799999995</v>
      </c>
      <c r="E175" s="104">
        <f t="shared" si="30"/>
        <v>6959427.5699999994</v>
      </c>
      <c r="F175" s="93">
        <f t="shared" si="1"/>
        <v>101.302448929912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108912.68000000001</v>
      </c>
      <c r="E176" s="104">
        <f t="shared" si="31"/>
        <v>196063.76</v>
      </c>
      <c r="F176" s="93">
        <f t="shared" si="1"/>
        <v>180.01922273880322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108912.68000000001</v>
      </c>
      <c r="E177" s="104">
        <f t="shared" si="32"/>
        <v>163705.97</v>
      </c>
      <c r="F177" s="93">
        <f t="shared" si="1"/>
        <v>150.3093762819903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81485.05</v>
      </c>
      <c r="E178" s="247">
        <v>99554.75</v>
      </c>
      <c r="F178" s="93">
        <f t="shared" si="1"/>
        <v>122.17547881482554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10946.99</v>
      </c>
      <c r="E179" s="247">
        <v>25048.27</v>
      </c>
      <c r="F179" s="93">
        <f t="shared" si="1"/>
        <v>228.81422199161597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163.61000000000001</v>
      </c>
      <c r="E180" s="104">
        <f t="shared" si="33"/>
        <v>196.42</v>
      </c>
      <c r="F180" s="93">
        <f t="shared" si="1"/>
        <v>120.05378644337141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163.61000000000001</v>
      </c>
      <c r="E183" s="247">
        <v>196.42</v>
      </c>
      <c r="F183" s="93">
        <f t="shared" si="1"/>
        <v>120.05378644337141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16317.03</v>
      </c>
      <c r="E188" s="247">
        <v>38906.53</v>
      </c>
      <c r="F188" s="93">
        <f t="shared" si="1"/>
        <v>238.441248192839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32357.79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6761037.2999999998</v>
      </c>
      <c r="E237" s="104">
        <f t="shared" si="41"/>
        <v>6763363.8099999996</v>
      </c>
      <c r="F237" s="93">
        <f t="shared" si="1"/>
        <v>100.03441054821573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6770454.6799999997</v>
      </c>
      <c r="E238" s="104">
        <f t="shared" si="42"/>
        <v>6650343.29</v>
      </c>
      <c r="F238" s="93">
        <f t="shared" si="1"/>
        <v>98.225947950662601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6770454.6799999997</v>
      </c>
      <c r="E239" s="104">
        <f t="shared" si="43"/>
        <v>6650343.29</v>
      </c>
      <c r="F239" s="93">
        <f t="shared" si="1"/>
        <v>98.225947950662601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6762310.9299999997</v>
      </c>
      <c r="E240" s="247">
        <v>6586768.7800000003</v>
      </c>
      <c r="F240" s="93">
        <f t="shared" si="1"/>
        <v>97.404110047332608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8143.75</v>
      </c>
      <c r="E241" s="247">
        <v>63574.51</v>
      </c>
      <c r="F241" s="93">
        <f t="shared" si="1"/>
        <v>780.65399846508058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-11905.81</v>
      </c>
      <c r="E245" s="104">
        <f t="shared" si="45"/>
        <v>109606.25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109606.25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109606.25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11905.81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11905.81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2488.4299999999998</v>
      </c>
      <c r="E255" s="247">
        <v>3414.27</v>
      </c>
      <c r="F255" s="93">
        <f t="shared" si="1"/>
        <v>137.20578838866274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34468.089999999997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34468.089999999997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1399.39</v>
      </c>
      <c r="E264" s="247">
        <v>2094.27</v>
      </c>
      <c r="F264" s="93">
        <f t="shared" si="50"/>
        <v>149.65592150865734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1089.04</v>
      </c>
      <c r="E265" s="247">
        <v>1320</v>
      </c>
      <c r="F265" s="93">
        <f t="shared" si="50"/>
        <v>121.20766913979284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3415.01</v>
      </c>
      <c r="E271" s="247">
        <v>473.59</v>
      </c>
      <c r="F271" s="93">
        <f t="shared" si="50"/>
        <v>13.867894969560849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108912.68</v>
      </c>
      <c r="E288" s="247">
        <v>163705.97</v>
      </c>
      <c r="F288" s="93">
        <f t="shared" si="50"/>
        <v>150.30937628199032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32357.79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18341.75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H105" sqref="H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1193263.73</v>
      </c>
      <c r="E114" s="81">
        <f t="shared" si="22"/>
        <v>1480558.79</v>
      </c>
      <c r="F114" s="63">
        <f t="shared" si="1"/>
        <v>124.07640932822119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1193263.73</v>
      </c>
      <c r="E115" s="81">
        <f t="shared" si="23"/>
        <v>1480558.79</v>
      </c>
      <c r="F115" s="63">
        <f t="shared" si="1"/>
        <v>124.07640932822119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1193263.73</v>
      </c>
      <c r="E117" s="249">
        <v>1480558.79</v>
      </c>
      <c r="F117" s="63">
        <f t="shared" si="1"/>
        <v>124.07640932822119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1193263.73</v>
      </c>
      <c r="E141" s="106">
        <f t="shared" si="28"/>
        <v>1480558.79</v>
      </c>
      <c r="F141" s="82">
        <f t="shared" si="1"/>
        <v>124.07640932822119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45956.89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45956.89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45956.89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45956.89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25" sqref="D2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108912.68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1546836.9300000002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23682.48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1447291.08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1168362.78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242605.8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969.58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14046.69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21306.23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75863.37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1459685.85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9218.92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1406961.35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1150293.08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228504.52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936.77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14046.69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13180.29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43505.58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196063.76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196063.76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18382.099999999999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145323.87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32357.79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Kliček</cp:lastModifiedBy>
  <cp:lastPrinted>2024-09-24T08:26:57Z</cp:lastPrinted>
  <dcterms:created xsi:type="dcterms:W3CDTF">2022-04-01T05:14:30Z</dcterms:created>
  <dcterms:modified xsi:type="dcterms:W3CDTF">2025-01-28T12:36:14Z</dcterms:modified>
</cp:coreProperties>
</file>